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FE-01\U80710496\data\Documents\IB-BM-HKW-KVA-ARA-Biogas\HKW\"/>
    </mc:Choice>
  </mc:AlternateContent>
  <xr:revisionPtr revIDLastSave="0" documentId="13_ncr:1_{B93ABDC0-3EB3-44CC-A540-43C13C6723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ispiel" sheetId="4" r:id="rId1"/>
    <sheet name="Investitionen" sheetId="3" r:id="rId2"/>
    <sheet name="Text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4" l="1"/>
  <c r="G65" i="4" s="1"/>
  <c r="B56" i="4"/>
  <c r="B58" i="4" s="1"/>
  <c r="C54" i="4"/>
  <c r="C56" i="4" s="1"/>
  <c r="C53" i="4"/>
  <c r="D53" i="4" s="1"/>
  <c r="B51" i="4"/>
  <c r="C48" i="4"/>
  <c r="D48" i="4" s="1"/>
  <c r="C47" i="4"/>
  <c r="D47" i="4" s="1"/>
  <c r="C46" i="4"/>
  <c r="D46" i="4" s="1"/>
  <c r="C45" i="4"/>
  <c r="D45" i="4" s="1"/>
  <c r="C44" i="4"/>
  <c r="D44" i="4" s="1"/>
  <c r="D40" i="4"/>
  <c r="C40" i="4"/>
  <c r="C39" i="4"/>
  <c r="D39" i="4" s="1"/>
  <c r="C38" i="4"/>
  <c r="D38" i="4" s="1"/>
  <c r="C35" i="4"/>
  <c r="D35" i="4" s="1"/>
  <c r="C34" i="4"/>
  <c r="D34" i="4" s="1"/>
  <c r="C33" i="4"/>
  <c r="D33" i="4" s="1"/>
  <c r="D32" i="4"/>
  <c r="C32" i="4"/>
  <c r="C31" i="4"/>
  <c r="D31" i="4" s="1"/>
  <c r="C30" i="4"/>
  <c r="D30" i="4" s="1"/>
  <c r="C28" i="4"/>
  <c r="D28" i="4" s="1"/>
  <c r="C27" i="4"/>
  <c r="D27" i="4" s="1"/>
  <c r="D26" i="4"/>
  <c r="C26" i="4"/>
  <c r="C25" i="4"/>
  <c r="D25" i="4" s="1"/>
  <c r="C24" i="4"/>
  <c r="D24" i="4" s="1"/>
  <c r="C23" i="4"/>
  <c r="D23" i="4" s="1"/>
  <c r="D16" i="4"/>
  <c r="A70" i="2"/>
  <c r="G14" i="3" s="1"/>
  <c r="A71" i="2"/>
  <c r="G15" i="3" s="1"/>
  <c r="A72" i="2"/>
  <c r="G16" i="3" s="1"/>
  <c r="A73" i="2"/>
  <c r="G17" i="3" s="1"/>
  <c r="A68" i="2"/>
  <c r="G12" i="3" s="1"/>
  <c r="A69" i="2"/>
  <c r="G13" i="3" s="1"/>
  <c r="G14" i="4" l="1"/>
  <c r="G13" i="4"/>
  <c r="G16" i="4"/>
  <c r="G17" i="4"/>
  <c r="G12" i="4"/>
  <c r="G15" i="4"/>
  <c r="D56" i="4"/>
  <c r="D58" i="4" s="1"/>
  <c r="D51" i="4"/>
  <c r="D54" i="4"/>
  <c r="C51" i="4"/>
  <c r="C58" i="4" s="1"/>
  <c r="A55" i="2"/>
  <c r="G64" i="3"/>
  <c r="A61" i="2"/>
  <c r="A67" i="4" l="1"/>
  <c r="A63" i="4"/>
  <c r="E56" i="4"/>
  <c r="C56" i="3"/>
  <c r="D56" i="3"/>
  <c r="B56" i="3"/>
  <c r="C51" i="3"/>
  <c r="D51" i="3"/>
  <c r="B51" i="3"/>
  <c r="B58" i="3" l="1"/>
  <c r="E56" i="3"/>
  <c r="A17" i="2"/>
  <c r="A18" i="2"/>
  <c r="A19" i="2"/>
  <c r="A20" i="2"/>
  <c r="A21" i="2"/>
  <c r="A22" i="2"/>
  <c r="A23" i="2"/>
  <c r="A24" i="2"/>
  <c r="A25" i="2"/>
  <c r="A26" i="2"/>
  <c r="A22" i="4" s="1"/>
  <c r="A27" i="2"/>
  <c r="A23" i="3" s="1"/>
  <c r="A28" i="2"/>
  <c r="A29" i="2"/>
  <c r="A30" i="2"/>
  <c r="A31" i="2"/>
  <c r="A32" i="2"/>
  <c r="A33" i="2"/>
  <c r="A34" i="2"/>
  <c r="A35" i="2"/>
  <c r="A36" i="2"/>
  <c r="A37" i="3" s="1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63" i="3"/>
  <c r="A56" i="2"/>
  <c r="A57" i="2"/>
  <c r="A58" i="2"/>
  <c r="A59" i="2"/>
  <c r="A60" i="2"/>
  <c r="A62" i="2"/>
  <c r="A63" i="2"/>
  <c r="A64" i="2"/>
  <c r="A65" i="2"/>
  <c r="A66" i="2"/>
  <c r="A67" i="2"/>
  <c r="A8" i="2"/>
  <c r="A9" i="2"/>
  <c r="A10" i="2"/>
  <c r="A11" i="2"/>
  <c r="A12" i="2"/>
  <c r="A13" i="2"/>
  <c r="A14" i="2"/>
  <c r="A15" i="2"/>
  <c r="A16" i="2"/>
  <c r="A69" i="4" l="1"/>
  <c r="A12" i="4"/>
  <c r="D20" i="4"/>
  <c r="A15" i="4"/>
  <c r="A66" i="4"/>
  <c r="E20" i="4"/>
  <c r="A53" i="4"/>
  <c r="A52" i="4"/>
  <c r="C20" i="4"/>
  <c r="A14" i="4"/>
  <c r="A13" i="4"/>
  <c r="A36" i="4"/>
  <c r="A51" i="4"/>
  <c r="B20" i="4"/>
  <c r="A43" i="4"/>
  <c r="A56" i="4"/>
  <c r="A68" i="4"/>
  <c r="A54" i="4"/>
  <c r="A8" i="4"/>
  <c r="A7" i="4"/>
  <c r="A70" i="4"/>
  <c r="A6" i="3"/>
  <c r="A6" i="4"/>
  <c r="A30" i="4"/>
  <c r="G11" i="3"/>
  <c r="G11" i="4"/>
  <c r="A46" i="4"/>
  <c r="C16" i="4"/>
  <c r="A16" i="4"/>
  <c r="A47" i="4"/>
  <c r="A20" i="4"/>
  <c r="A62" i="4"/>
  <c r="A29" i="3"/>
  <c r="A29" i="4"/>
  <c r="A45" i="4"/>
  <c r="A58" i="4"/>
  <c r="A44" i="4"/>
  <c r="A66" i="3"/>
  <c r="A67" i="3"/>
  <c r="A68" i="3"/>
  <c r="A69" i="3"/>
  <c r="A70" i="3"/>
  <c r="A12" i="3"/>
  <c r="A13" i="3"/>
  <c r="A14" i="3"/>
  <c r="A15" i="3"/>
  <c r="A16" i="3"/>
  <c r="C16" i="3"/>
  <c r="A20" i="3"/>
  <c r="B20" i="3"/>
  <c r="C20" i="3"/>
  <c r="D20" i="3"/>
  <c r="E20" i="3"/>
  <c r="A22" i="3"/>
  <c r="A30" i="3"/>
  <c r="A36" i="3"/>
  <c r="A43" i="3"/>
  <c r="A44" i="3"/>
  <c r="A45" i="3"/>
  <c r="A46" i="3"/>
  <c r="A47" i="3"/>
  <c r="A51" i="3"/>
  <c r="A52" i="3"/>
  <c r="A53" i="3"/>
  <c r="A54" i="3"/>
  <c r="A56" i="3"/>
  <c r="A58" i="3"/>
  <c r="A62" i="3"/>
  <c r="A8" i="3"/>
  <c r="A7" i="2"/>
  <c r="A7" i="3" l="1"/>
  <c r="D58" i="3" l="1"/>
  <c r="C58" i="3" l="1"/>
  <c r="G65" i="3" s="1"/>
</calcChain>
</file>

<file path=xl/sharedStrings.xml><?xml version="1.0" encoding="utf-8"?>
<sst xmlns="http://schemas.openxmlformats.org/spreadsheetml/2006/main" count="310" uniqueCount="281">
  <si>
    <t>kW</t>
  </si>
  <si>
    <t>Allgemeine Angaben</t>
  </si>
  <si>
    <t>Projekttittel</t>
  </si>
  <si>
    <t>Leittechnik (EMSR)</t>
  </si>
  <si>
    <t>Bitte Sprache auswählen</t>
  </si>
  <si>
    <t>Veuillez choisir la langue svp.</t>
  </si>
  <si>
    <t xml:space="preserve">Gesamttotal ohne MWSt. </t>
  </si>
  <si>
    <t>D</t>
  </si>
  <si>
    <t>F</t>
  </si>
  <si>
    <t>I</t>
  </si>
  <si>
    <t>Bemerkungen / Zuordnung Offerte</t>
  </si>
  <si>
    <t>Anlagenbestandteil</t>
  </si>
  <si>
    <t>Nutzungsdauer in Jahren</t>
  </si>
  <si>
    <t>Bildliche Darstellung der oben erwähnten Anlagenbestandteile</t>
  </si>
  <si>
    <t>MWh/Jahr</t>
  </si>
  <si>
    <t xml:space="preserve">Selezioneare la lingua p.f. </t>
  </si>
  <si>
    <t>Zwischentotal</t>
  </si>
  <si>
    <t>Total Honorare
(max. 15% der anrechenbaren Erstellungskosten)</t>
  </si>
  <si>
    <t>Planungskosten</t>
  </si>
  <si>
    <t>Bauleitungskosten</t>
  </si>
  <si>
    <t>Baukosten</t>
  </si>
  <si>
    <t>Die Zeilen können nach Bedarf angepasst werden. Zusätzliche Zeilen können eingefügt werden.</t>
  </si>
  <si>
    <t>[CHF]</t>
  </si>
  <si>
    <t>Betrag aus Offerten ohne MWSt</t>
  </si>
  <si>
    <t>Anrechenbare Kosten</t>
  </si>
  <si>
    <t>Nicht anrechenbare Kosten</t>
  </si>
  <si>
    <t xml:space="preserve">Steuerung/Leitsystem (SPS/PLS) </t>
  </si>
  <si>
    <t>Messungen</t>
  </si>
  <si>
    <t>Elektroinstallation</t>
  </si>
  <si>
    <t>Schaltanlagen</t>
  </si>
  <si>
    <t>f4</t>
  </si>
  <si>
    <t>f11</t>
  </si>
  <si>
    <t>f18</t>
  </si>
  <si>
    <t>f23</t>
  </si>
  <si>
    <t>f26</t>
  </si>
  <si>
    <t>f29</t>
  </si>
  <si>
    <t>f32</t>
  </si>
  <si>
    <t>f34</t>
  </si>
  <si>
    <t>f40</t>
  </si>
  <si>
    <t>f49</t>
  </si>
  <si>
    <t>f52</t>
  </si>
  <si>
    <t>f61</t>
  </si>
  <si>
    <t>i4</t>
  </si>
  <si>
    <t>i11</t>
  </si>
  <si>
    <t>i18</t>
  </si>
  <si>
    <t>i21</t>
  </si>
  <si>
    <t>i23</t>
  </si>
  <si>
    <t>i26</t>
  </si>
  <si>
    <t>i29</t>
  </si>
  <si>
    <t>i32</t>
  </si>
  <si>
    <t>i34</t>
  </si>
  <si>
    <t>i40</t>
  </si>
  <si>
    <t>i49</t>
  </si>
  <si>
    <t>i52</t>
  </si>
  <si>
    <t>i61</t>
  </si>
  <si>
    <t>f0</t>
  </si>
  <si>
    <t>i0</t>
  </si>
  <si>
    <t>Um die Sprache zu wechseln, die gewünschte Sprache in Blatt/Zelle Investitionskosten!E5 wählen</t>
  </si>
  <si>
    <t>Überhitzer</t>
  </si>
  <si>
    <t>Turbine, Generator, Hydraulikanlage, Transformator, Kühlkreislauf (Turbine, Generator), Speisewasserpumpen, Speisewasserbehälter, Luftkondensator, Rohrleitungen und Armaturen, Druckreduzierstation, Kondensatsystem, Speisewasservorwärmung, Starkstromanschluss</t>
  </si>
  <si>
    <t>In Ziffer 3.4 Anhang 2.3 der EnFV wird die Systemgrenze mit den anrechenbaren Anlagenbestandteilen abgegrenzt</t>
  </si>
  <si>
    <t>Stromproduktion, Dampfkreislauf, Turbine, Generator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</si>
  <si>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</si>
  <si>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</si>
  <si>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</si>
  <si>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</si>
  <si>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</si>
  <si>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</si>
  <si>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</si>
  <si>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</si>
  <si>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</si>
  <si>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</si>
  <si>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</si>
  <si>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</si>
  <si>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</si>
  <si>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</si>
  <si>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</si>
  <si>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</si>
  <si>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</si>
  <si>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</si>
  <si>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</si>
  <si>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</si>
  <si>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</si>
  <si>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d23</t>
  </si>
  <si>
    <t>d24</t>
  </si>
  <si>
    <t>d25</t>
  </si>
  <si>
    <t>d26</t>
  </si>
  <si>
    <t>d28</t>
  </si>
  <si>
    <t>d29</t>
  </si>
  <si>
    <t>d30</t>
  </si>
  <si>
    <t>d31</t>
  </si>
  <si>
    <t>d32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</si>
  <si>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</si>
  <si>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</si>
  <si>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</si>
  <si>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</si>
  <si>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</si>
  <si>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</si>
  <si>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</si>
  <si>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</si>
  <si>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</si>
  <si>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</si>
  <si>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</si>
  <si>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</si>
  <si>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</si>
  <si>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</si>
  <si>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</si>
  <si>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</si>
  <si>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</si>
  <si>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</si>
  <si>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</si>
  <si>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</si>
  <si>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</si>
  <si>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</si>
  <si>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</si>
  <si>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</si>
  <si>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</si>
  <si>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</si>
  <si>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</si>
  <si>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</si>
  <si>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</si>
  <si>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</si>
  <si>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d0</t>
  </si>
  <si>
    <t>Vorlage zur Auflistung der Investitionen</t>
  </si>
  <si>
    <t>Modèle de liste d'investissement</t>
  </si>
  <si>
    <t>Données générales</t>
  </si>
  <si>
    <t>Titre du projet</t>
  </si>
  <si>
    <t>Tiolo del progetto</t>
  </si>
  <si>
    <t>Gesuchsteller/in</t>
  </si>
  <si>
    <t>Requérant/e</t>
  </si>
  <si>
    <t>Richiedente</t>
  </si>
  <si>
    <t>installierte elektrische Leistung nach der Investition</t>
  </si>
  <si>
    <t>Puissance électrique installée après l'investissement</t>
  </si>
  <si>
    <t>Potenza elettrica installata dopo l'investimento</t>
  </si>
  <si>
    <t>Erwartete Netto-Elektrizitätsproduktion nach der Investition</t>
  </si>
  <si>
    <t>Production nette d’électricité attendue après l’investissement</t>
  </si>
  <si>
    <t>Prevista produzione elettrica netta dopo l'investimento</t>
  </si>
  <si>
    <t>MWh/a</t>
  </si>
  <si>
    <t>Les lignes peuvent être adaptées selon les besoins. Des lignes supplémentaires peuvent être insérées.</t>
  </si>
  <si>
    <t>Montant des offres sans TVA</t>
  </si>
  <si>
    <t>Importo delle offerte senza IVA</t>
  </si>
  <si>
    <t>Coûts imputables</t>
  </si>
  <si>
    <t>Costi ammissibili</t>
  </si>
  <si>
    <t>Coûts non imputables</t>
  </si>
  <si>
    <t>Costi non ammissibili</t>
  </si>
  <si>
    <t>Remarques / Attribution Offre</t>
  </si>
  <si>
    <t>Osservazioni / assegnazione del preventivo</t>
  </si>
  <si>
    <t xml:space="preserve">coûts de construction </t>
  </si>
  <si>
    <t>costi di costruzione</t>
  </si>
  <si>
    <t>Système de commande (MCR)</t>
  </si>
  <si>
    <t>Tecnica di gestione (EMSR)</t>
  </si>
  <si>
    <t>Mesures</t>
  </si>
  <si>
    <t>Misure</t>
  </si>
  <si>
    <t>Installation électrique</t>
  </si>
  <si>
    <t>Installazione elettrica</t>
  </si>
  <si>
    <t>Tableaux de distribution</t>
  </si>
  <si>
    <t>Apparecchiature di comando</t>
  </si>
  <si>
    <t xml:space="preserve">Commande/système de contrôle (SPS/PLS) </t>
  </si>
  <si>
    <t xml:space="preserve">Sistema di controllo (SPS/PLS) </t>
  </si>
  <si>
    <t>Sous-total</t>
  </si>
  <si>
    <t>Totale intermedio</t>
  </si>
  <si>
    <t>Coûts de planification</t>
  </si>
  <si>
    <t>Costi di pianificazione</t>
  </si>
  <si>
    <t>Frais de direction des travaux</t>
  </si>
  <si>
    <t>Costi di gestione della costruzione</t>
  </si>
  <si>
    <t>Total des honoraires_x000D_
(max. 15% des frais de réalisation imputables)</t>
  </si>
  <si>
    <t>Totale tasse_x000D_
(max. 15% dei costi di costruzione ammissibili).</t>
  </si>
  <si>
    <t xml:space="preserve">Total général sans TVA </t>
  </si>
  <si>
    <t xml:space="preserve">Totale senza IVA </t>
  </si>
  <si>
    <t>Au chiffre 3.4, annexe 2.3 de l'OEneR, la limite du système est délimitée par les éléments d'installation imputables.</t>
  </si>
  <si>
    <t>Nella sezione 3.4, allegato 2.3, dell'OPEn, il confine del sistema è delimitato dai componenti del sistema imponibili.</t>
  </si>
  <si>
    <t>Composante de l’installation</t>
  </si>
  <si>
    <t>Nombre d'années</t>
  </si>
  <si>
    <t>Représentation visuelle des éléments de l'installation mentionnés ci-dessus</t>
  </si>
  <si>
    <t>Rappresentazione visiva dei suddetti componenti dell'impianto</t>
  </si>
  <si>
    <t>Contributo investimento per una centrale elettrica a legna</t>
  </si>
  <si>
    <t>Verbrennungsanlage</t>
  </si>
  <si>
    <t>Installation de combustion</t>
  </si>
  <si>
    <t>Impianto a combustione</t>
  </si>
  <si>
    <t>Surchauffeur</t>
  </si>
  <si>
    <t>Turbine, générateur, installation hydroélectrique, transformateur, circuit de refroidissement (turbine, générateur), pompe d’eau d’alimentation, réservoir d’eau d’alimentation, aérocondenseur, conduite et armature, poste de détente, système à condensation, préchauffage de l’eau d’alimentation, raccordement à courant fort</t>
  </si>
  <si>
    <t>Elemento costituente dell’impianto</t>
  </si>
  <si>
    <t>anni</t>
  </si>
  <si>
    <t>Parti dello stabile, silo, gru</t>
  </si>
  <si>
    <t>Impianto a combustione, trasporto di combustibile, smaltimento delle ceneri, ventilatori ad aria, canali dell’aria, ventilatore per gas di combustione, movimento della cenere, correnti di radiazione, tamburo della caldaia, vaporiz­zatore, eco, trattamento dei fumi, ORC, caldaie a gassificazione di legna</t>
  </si>
  <si>
    <t>Surriscaldatore</t>
  </si>
  <si>
    <t>Turbine, generatore, impianto idraulico, trasformatore, circuito di raffred­damento (turbine, generatore), pompe per l’acqua di alimento, contenitori per l’acqua di alimento, condensatore dell’aria, impianti di trasporto in con­dotta e rubinetteria, stazione di riduzione della pressione, sistema di conden­satori, preriscaldamento dell’acqua di alimento, allacciamento a corrente forte</t>
  </si>
  <si>
    <t xml:space="preserve">Feuerung, Brennstofftransport, Entaschung, Luftventilatoren, usw. </t>
  </si>
  <si>
    <t>Installation de combustion, transport du combustible, système de décentrage, ventilateur, etc.</t>
  </si>
  <si>
    <t xml:space="preserve">Holzvergaser-Anlage, ORC-Anlage, Dampfkreislauf, usw. </t>
  </si>
  <si>
    <t>Production d'électricité, cycle de vapeur, turbine, générateur</t>
  </si>
  <si>
    <t>Generazione di energia, ciclo a vapore, turbina, generatore</t>
  </si>
  <si>
    <t xml:space="preserve">Impianto di gassificazione del legno, impianto ORC, ciclo a vapore, ecc. </t>
  </si>
  <si>
    <t>Installation de gazéification du bois, installation ORC, circuit de vapeur, etc.</t>
  </si>
  <si>
    <t>Impianto di combustione, trasporto del combustibile, sistema di decantazione, ventilatore, ecc.</t>
  </si>
  <si>
    <t>Gebäudeteile, Silo, Krananlagen, usw.</t>
  </si>
  <si>
    <t xml:space="preserve">Partie du bâtiment, silo, grue, etc. </t>
  </si>
  <si>
    <t>Componenti per l'edilizia, silo, sistemi di gru, ecc</t>
  </si>
  <si>
    <t xml:space="preserve">Modello per l'elenco dell'investimento </t>
  </si>
  <si>
    <t>Indicazioni generali</t>
  </si>
  <si>
    <t>Le righe possono venire adattate secondo le necessità. È possibile inserire altre righe.</t>
  </si>
  <si>
    <t>Diese Spalte wird für das Blatt "Investitionskosten" verwendet</t>
  </si>
  <si>
    <t>Planungs- und Bauleitungskosten</t>
  </si>
  <si>
    <t>Coûts de planification et de direction des travaux</t>
  </si>
  <si>
    <t>Costi di progettazione e di gestione della costruzione</t>
  </si>
  <si>
    <t>Investitionsbeitrag für ein Holzkraftwerk</t>
  </si>
  <si>
    <t>Contributions d'investissement pour une centrale électrique à bois</t>
  </si>
  <si>
    <t>Energiezentrale</t>
  </si>
  <si>
    <t>Aufbereitungsanlagen Altholz</t>
  </si>
  <si>
    <t>Siloaustragung</t>
  </si>
  <si>
    <t>Einbindung auf Speicher, Anpassung bestand</t>
  </si>
  <si>
    <t>Kamin, Schalldämpfer</t>
  </si>
  <si>
    <t>Grundausstattung Zentrale, HLKS</t>
  </si>
  <si>
    <t>Transport</t>
  </si>
  <si>
    <t>Montage; Inbetriebnahme</t>
  </si>
  <si>
    <t>Thermoölteil, Kessel</t>
  </si>
  <si>
    <t>ORC Anlage</t>
  </si>
  <si>
    <t>Holzvergaser, BHKW</t>
  </si>
  <si>
    <t>Trafostation</t>
  </si>
  <si>
    <t>gleiche Grösse wie ohne Strom</t>
  </si>
  <si>
    <t>Mehrfläche Basis Flächenbedarf Stromerzeugender Teil</t>
  </si>
  <si>
    <t>Beispiel anrechenbare Kosten</t>
  </si>
  <si>
    <t>Schnitzelsilo Energieholz</t>
  </si>
  <si>
    <t>Mehrfläche für Stromproduktion</t>
  </si>
  <si>
    <t>Anteil Strom/Wärme zu Mehrfläche, Kostenverhältnis, Energiefluss</t>
  </si>
  <si>
    <t>nicht anrechenbar, ausserhalb Systemgrenze</t>
  </si>
  <si>
    <t>Holztrocknung</t>
  </si>
  <si>
    <t>Holztrocknung nicht anrechenbar, ausserhalb der Systemgrenze</t>
  </si>
  <si>
    <t>Verhältnis Strom/Wärme</t>
  </si>
  <si>
    <t>Anteil für die Stromproduktion, 20% direkt für Prozesswärme</t>
  </si>
  <si>
    <t>Stromproduktion</t>
  </si>
  <si>
    <t>Falls nicht nur für Stromproduktion anteilig</t>
  </si>
  <si>
    <t>Mehrfläche Basis Flächenbedarf Stromerzeugender Teil, minus Energie Pflanzenkohle</t>
  </si>
  <si>
    <t>Art. 61 Anrechenbare Investitionskosten</t>
  </si>
  <si>
    <t>b. für die Steigerung oder Aufrechterhaltung der Elektrizitätsproduktion direkt notwendig sind;</t>
  </si>
  <si>
    <t>c. angemessen sind; und</t>
  </si>
  <si>
    <t>d. effizient ausgeführt werden.</t>
  </si>
  <si>
    <t>EnFV</t>
  </si>
  <si>
    <t>Anteile an: Gebäude, Silo, Krananlagen</t>
  </si>
  <si>
    <t xml:space="preserve">Anteile an: Feuerung, Brennstofftransport, Entaschung, Luftventilatoren, Luft­kanäle, Rauchgasventilator, Ascheförderung, </t>
  </si>
  <si>
    <t>Parties:bâtiment, silo, grue</t>
  </si>
  <si>
    <t xml:space="preserve">Parties: installation de combustion, transport du combustible, système de décendrage, ventilateur, conduite d’air, ventilateur de gaz de fumée, cheminement de la cendre </t>
  </si>
  <si>
    <t>1 Für die Berechnung des Investitionsbeitrags sind insbesondere die Erstellungs-, die Planungs- und die Bauleitungskosten sowie die Eigenleistungen des Betreibers anrechenbar, sofern sie:</t>
  </si>
  <si>
    <t>a. in direktem Zusammenhang mit den für die Elektrizitätsproduktion notwendigen Teilen der Anlage anfallen und ausgewiesen werden;</t>
  </si>
  <si>
    <t>Anteil Strom gegenüber reine Wärmelösung</t>
  </si>
  <si>
    <t>Anteil umgesetzte Energiemenge</t>
  </si>
  <si>
    <t>&gt; 80 % der Kosten müssen mit Offerten belegt sein</t>
  </si>
  <si>
    <t>Volllaststunden</t>
  </si>
  <si>
    <t>Anteil Energie in Pflanzenkohle</t>
  </si>
  <si>
    <t>anrchenbare Kosten für Stromproduktion</t>
  </si>
  <si>
    <t>anrechenbare Kosten</t>
  </si>
  <si>
    <t>Anteil: Leittechnik (EMSR)</t>
  </si>
  <si>
    <t>Version 1.1 vom 1.1.2024</t>
  </si>
  <si>
    <t>Version 1 du 1.1.2024</t>
  </si>
  <si>
    <t>Versione 1.0 del 1.1.2024</t>
  </si>
  <si>
    <t>Folgende Anlagenteile sind anrechenbar oder anteilig anrechenbar sofern sie in direktem Zusammenhang zur Stromproduktion stehen.</t>
  </si>
  <si>
    <t>Les parties suivantes de l'installation sont imputables ou imputables au prorata dans la mesure où elles sont en relation directe avec la production d'électricité.</t>
  </si>
  <si>
    <t>I seguenti componenti del sistema sono imponibili o proporzionalmente imponibili se sono direttamente collegati alla produzione di energia elettrica.</t>
  </si>
  <si>
    <t>d64</t>
  </si>
  <si>
    <t>d65</t>
  </si>
  <si>
    <t>d66</t>
  </si>
  <si>
    <t>d67</t>
  </si>
  <si>
    <t>d68</t>
  </si>
  <si>
    <t>d69</t>
  </si>
  <si>
    <t>Art. 61 Coûts d’investissement imputables</t>
  </si>
  <si>
    <t>Les coûts de construction, de planification et de direction des travaux ainsi que les prestations propres de l’exploitant sont imputables pour le calcul de la contribution d’investissement:</t>
  </si>
  <si>
    <t>a. s’ils sont en lien direct avec les parties de l’installation nécessaires à la pro-duction d’électricité et démontrés;</t>
  </si>
  <si>
    <t>b. s’ils sont directement nécessaires pour augmenter ou maintenir la production d’électricité;</t>
  </si>
  <si>
    <t>c. s’ils sont appropriés, et</t>
  </si>
  <si>
    <t>d. s’ils sont exécutés de manière efficace.</t>
  </si>
  <si>
    <t>Art. 61 Costi d’investimento computabili</t>
  </si>
  <si>
    <t>1 Per il calcolo del contributo d’investimento sono computabili in particolare i costi di costruzione, di pianificazione e di direzione dei lavori nonché i costi delle prestazioni proprie del gestore, se:</t>
  </si>
  <si>
    <t>a. sono generati in diretto rapporto con gli elementi dell’impianto necessari alla produzione di elettricità e vengono dichiarati;</t>
  </si>
  <si>
    <t>b. sono direttamente necessari all’aumento e al mantenimento della produzione di elettricità;</t>
  </si>
  <si>
    <t>c. sono adeguati; e</t>
  </si>
  <si>
    <t>d. le relative attività sono eseguite in modo efficiente.</t>
  </si>
  <si>
    <t>OPEn</t>
  </si>
  <si>
    <t>OEneR</t>
  </si>
  <si>
    <t>Example</t>
  </si>
  <si>
    <t>Beispiel</t>
  </si>
  <si>
    <t>Für Holzvergaser- und Pflanzenkohleanlagen mit Stromproduktion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</si>
</sst>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9"/>
      <color theme="1" tint="0.249977111117893"/>
      <name val="Arial"/>
      <family val="2"/>
    </font>
    <font>
      <sz val="10"/>
      <color rgb="FF454545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2" borderId="1" xfId="0" applyFont="1" applyFill="1" applyBorder="1"/>
    <xf numFmtId="9" fontId="3" fillId="2" borderId="1" xfId="1" applyFont="1" applyFill="1" applyBorder="1" applyAlignment="1">
      <alignment horizontal="center"/>
    </xf>
    <xf numFmtId="0" fontId="3" fillId="0" borderId="0" xfId="0" applyFont="1"/>
    <xf numFmtId="0" fontId="7" fillId="2" borderId="3" xfId="0" applyFont="1" applyFill="1" applyBorder="1"/>
    <xf numFmtId="0" fontId="3" fillId="4" borderId="1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6" xfId="0" applyFont="1" applyBorder="1"/>
    <xf numFmtId="0" fontId="8" fillId="0" borderId="9" xfId="0" applyFont="1" applyBorder="1"/>
    <xf numFmtId="0" fontId="8" fillId="0" borderId="0" xfId="0" applyFont="1" applyFill="1" applyBorder="1"/>
    <xf numFmtId="0" fontId="12" fillId="4" borderId="1" xfId="0" applyFont="1" applyFill="1" applyBorder="1"/>
    <xf numFmtId="0" fontId="13" fillId="3" borderId="1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3" fillId="0" borderId="0" xfId="0" applyFont="1"/>
    <xf numFmtId="0" fontId="12" fillId="2" borderId="2" xfId="0" applyFont="1" applyFill="1" applyBorder="1"/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 applyBorder="1"/>
    <xf numFmtId="0" fontId="0" fillId="0" borderId="0" xfId="0" applyFont="1" applyFill="1" applyBorder="1" applyAlignment="1">
      <alignment wrapText="1"/>
    </xf>
    <xf numFmtId="164" fontId="3" fillId="4" borderId="1" xfId="2" applyNumberFormat="1" applyFont="1" applyFill="1" applyBorder="1"/>
    <xf numFmtId="164" fontId="3" fillId="2" borderId="1" xfId="2" applyNumberFormat="1" applyFont="1" applyFill="1" applyBorder="1"/>
    <xf numFmtId="164" fontId="3" fillId="0" borderId="0" xfId="2" applyNumberFormat="1" applyFont="1"/>
    <xf numFmtId="164" fontId="7" fillId="2" borderId="2" xfId="2" applyNumberFormat="1" applyFont="1" applyFill="1" applyBorder="1"/>
    <xf numFmtId="164" fontId="0" fillId="3" borderId="0" xfId="2" applyNumberFormat="1" applyFont="1" applyFill="1" applyBorder="1" applyProtection="1">
      <protection locked="0"/>
    </xf>
    <xf numFmtId="164" fontId="0" fillId="3" borderId="11" xfId="2" applyNumberFormat="1" applyFont="1" applyFill="1" applyBorder="1" applyProtection="1">
      <protection locked="0"/>
    </xf>
    <xf numFmtId="164" fontId="3" fillId="3" borderId="1" xfId="2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3" fillId="3" borderId="1" xfId="0" applyFont="1" applyFill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5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Protection="1">
      <protection locked="0"/>
    </xf>
    <xf numFmtId="0" fontId="0" fillId="0" borderId="0" xfId="0" applyFont="1"/>
    <xf numFmtId="0" fontId="0" fillId="4" borderId="0" xfId="0" applyFont="1" applyFill="1" applyProtection="1">
      <protection locked="0"/>
    </xf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0" xfId="0" applyFont="1" applyFill="1" applyBorder="1"/>
    <xf numFmtId="0" fontId="0" fillId="0" borderId="0" xfId="0" applyFont="1" applyFill="1"/>
    <xf numFmtId="0" fontId="15" fillId="0" borderId="0" xfId="0" applyFont="1" applyAlignment="1">
      <alignment horizontal="left"/>
    </xf>
    <xf numFmtId="0" fontId="14" fillId="0" borderId="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Border="1"/>
    <xf numFmtId="9" fontId="14" fillId="0" borderId="0" xfId="1" applyFont="1"/>
    <xf numFmtId="0" fontId="18" fillId="0" borderId="0" xfId="0" applyFont="1"/>
    <xf numFmtId="0" fontId="7" fillId="0" borderId="0" xfId="0" applyFont="1" applyBorder="1" applyAlignment="1"/>
    <xf numFmtId="0" fontId="0" fillId="0" borderId="0" xfId="0" applyFont="1" applyAlignment="1">
      <alignment vertical="center"/>
    </xf>
    <xf numFmtId="0" fontId="7" fillId="0" borderId="0" xfId="0" applyFont="1"/>
    <xf numFmtId="43" fontId="14" fillId="0" borderId="0" xfId="0" applyNumberFormat="1" applyFont="1"/>
    <xf numFmtId="0" fontId="19" fillId="0" borderId="0" xfId="0" applyFont="1" applyFill="1" applyBorder="1" applyAlignment="1"/>
    <xf numFmtId="0" fontId="14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20" fillId="0" borderId="0" xfId="0" applyFont="1" applyAlignment="1">
      <alignment vertical="center"/>
    </xf>
    <xf numFmtId="0" fontId="0" fillId="0" borderId="0" xfId="0" applyFont="1" applyFill="1" applyProtection="1">
      <protection locked="0"/>
    </xf>
    <xf numFmtId="0" fontId="19" fillId="0" borderId="0" xfId="0" applyFont="1"/>
    <xf numFmtId="0" fontId="0" fillId="3" borderId="0" xfId="0" applyFont="1" applyFill="1" applyBorder="1" applyAlignment="1" applyProtection="1">
      <alignment horizontal="left"/>
      <protection locked="0"/>
    </xf>
    <xf numFmtId="0" fontId="0" fillId="3" borderId="10" xfId="0" applyFont="1" applyFill="1" applyBorder="1" applyAlignment="1" applyProtection="1">
      <alignment horizontal="left"/>
      <protection locked="0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</xdr:colOff>
      <xdr:row>0</xdr:row>
      <xdr:rowOff>22224</xdr:rowOff>
    </xdr:from>
    <xdr:to>
      <xdr:col>0</xdr:col>
      <xdr:colOff>2075812</xdr:colOff>
      <xdr:row>2</xdr:row>
      <xdr:rowOff>210184</xdr:rowOff>
    </xdr:to>
    <xdr:pic>
      <xdr:nvPicPr>
        <xdr:cNvPr id="2" name="Bild 2" descr="Logo_color">
          <a:extLst>
            <a:ext uri="{FF2B5EF4-FFF2-40B4-BE49-F238E27FC236}">
              <a16:creationId xmlns:a16="http://schemas.microsoft.com/office/drawing/2014/main" id="{EDC5BE86-F4F4-4E65-B994-AB1AE920F9C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2" y="22224"/>
          <a:ext cx="2054860" cy="645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</xdr:colOff>
      <xdr:row>0</xdr:row>
      <xdr:rowOff>22224</xdr:rowOff>
    </xdr:from>
    <xdr:to>
      <xdr:col>0</xdr:col>
      <xdr:colOff>2075812</xdr:colOff>
      <xdr:row>4</xdr:row>
      <xdr:rowOff>19684</xdr:rowOff>
    </xdr:to>
    <xdr:pic>
      <xdr:nvPicPr>
        <xdr:cNvPr id="2" name="Bild 2" descr="Logo_col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2" y="22224"/>
          <a:ext cx="2062480" cy="638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5832B-F81C-4DDA-A6B3-3BC629936E94}">
  <dimension ref="A1:Q98"/>
  <sheetViews>
    <sheetView tabSelected="1" zoomScale="80" zoomScaleNormal="80" workbookViewId="0">
      <selection activeCell="O26" sqref="O26"/>
    </sheetView>
  </sheetViews>
  <sheetFormatPr baseColWidth="10" defaultColWidth="11.5703125" defaultRowHeight="12.75" x14ac:dyDescent="0.2"/>
  <cols>
    <col min="1" max="1" width="60" style="10" customWidth="1"/>
    <col min="2" max="2" width="17" style="50" customWidth="1"/>
    <col min="3" max="4" width="13.85546875" style="50" customWidth="1"/>
    <col min="5" max="5" width="32.140625" style="50" customWidth="1"/>
    <col min="6" max="6" width="14.42578125" style="22" customWidth="1"/>
    <col min="7" max="17" width="11.5703125" style="22"/>
    <col min="18" max="16384" width="11.5703125" style="50"/>
  </cols>
  <sheetData>
    <row r="1" spans="1:17" ht="18" x14ac:dyDescent="0.25">
      <c r="B1" s="85" t="s">
        <v>279</v>
      </c>
    </row>
    <row r="2" spans="1:17" ht="18" x14ac:dyDescent="0.25">
      <c r="B2" s="85" t="s">
        <v>278</v>
      </c>
    </row>
    <row r="3" spans="1:17" ht="18" x14ac:dyDescent="0.25">
      <c r="B3" s="85" t="s">
        <v>278</v>
      </c>
    </row>
    <row r="5" spans="1:17" x14ac:dyDescent="0.2">
      <c r="E5" s="84"/>
    </row>
    <row r="6" spans="1:17" s="1" customFormat="1" ht="18" x14ac:dyDescent="0.25">
      <c r="A6" s="11" t="str">
        <f>Texte!A8</f>
        <v>Investitionsbeitrag für ein Holzkraftwerk</v>
      </c>
      <c r="F6" s="22"/>
      <c r="G6" s="22"/>
      <c r="I6" s="22"/>
      <c r="J6" s="22"/>
      <c r="K6" s="22"/>
      <c r="L6" s="22"/>
      <c r="M6" s="22"/>
      <c r="N6" s="22"/>
      <c r="O6" s="22"/>
      <c r="P6" s="22"/>
      <c r="Q6" s="22"/>
    </row>
    <row r="7" spans="1:17" s="1" customFormat="1" ht="18" x14ac:dyDescent="0.25">
      <c r="A7" s="12" t="str">
        <f>Texte!A9</f>
        <v>Vorlage zur Auflistung der Investitionen</v>
      </c>
      <c r="F7" s="22"/>
      <c r="G7" s="22"/>
      <c r="I7" s="22"/>
      <c r="J7" s="22"/>
      <c r="K7" s="22"/>
      <c r="L7" s="22"/>
      <c r="M7" s="22"/>
      <c r="N7" s="22"/>
      <c r="O7" s="22"/>
      <c r="P7" s="22"/>
      <c r="Q7" s="22"/>
    </row>
    <row r="8" spans="1:17" x14ac:dyDescent="0.2">
      <c r="A8" s="10" t="str">
        <f>Texte!A10</f>
        <v>Version 1.1 vom 1.1.2024</v>
      </c>
    </row>
    <row r="9" spans="1:17" x14ac:dyDescent="0.2">
      <c r="J9" s="81"/>
    </row>
    <row r="11" spans="1:17" x14ac:dyDescent="0.2">
      <c r="G11" s="75" t="str">
        <f>Texte!A67</f>
        <v>EnFV</v>
      </c>
    </row>
    <row r="12" spans="1:17" x14ac:dyDescent="0.2">
      <c r="A12" s="13" t="str">
        <f>Texte!A12</f>
        <v>Allgemeine Angaben</v>
      </c>
      <c r="B12" s="52"/>
      <c r="C12" s="52"/>
      <c r="D12" s="52"/>
      <c r="E12" s="53"/>
      <c r="G12" s="22" t="str">
        <f>Texte!A68</f>
        <v>Art. 61 Anrechenbare Investitionskosten</v>
      </c>
    </row>
    <row r="13" spans="1:17" x14ac:dyDescent="0.2">
      <c r="A13" s="14" t="str">
        <f>Texte!A13</f>
        <v>Projekttittel</v>
      </c>
      <c r="B13" s="86"/>
      <c r="C13" s="86"/>
      <c r="D13" s="86"/>
      <c r="E13" s="87"/>
      <c r="G13" s="22" t="str">
        <f>Texte!A69</f>
        <v>1 Für die Berechnung des Investitionsbeitrags sind insbesondere die Erstellungs-, die Planungs- und die Bauleitungskosten sowie die Eigenleistungen des Betreibers anrechenbar, sofern sie:</v>
      </c>
    </row>
    <row r="14" spans="1:17" x14ac:dyDescent="0.2">
      <c r="A14" s="14" t="str">
        <f>Texte!A14</f>
        <v>Gesuchsteller/in</v>
      </c>
      <c r="B14" s="86"/>
      <c r="C14" s="86"/>
      <c r="D14" s="86"/>
      <c r="E14" s="87"/>
      <c r="G14" s="22" t="str">
        <f>Texte!A70</f>
        <v>a. in direktem Zusammenhang mit den für die Elektrizitätsproduktion notwendigen Teilen der Anlage anfallen und ausgewiesen werden;</v>
      </c>
    </row>
    <row r="15" spans="1:17" x14ac:dyDescent="0.2">
      <c r="A15" s="14" t="str">
        <f>Texte!A15</f>
        <v>installierte elektrische Leistung nach der Investition</v>
      </c>
      <c r="B15" s="30">
        <v>150</v>
      </c>
      <c r="C15" s="54" t="s">
        <v>0</v>
      </c>
      <c r="D15" s="54"/>
      <c r="E15" s="55"/>
      <c r="G15" s="22" t="str">
        <f>Texte!A71</f>
        <v>b. für die Steigerung oder Aufrechterhaltung der Elektrizitätsproduktion direkt notwendig sind;</v>
      </c>
    </row>
    <row r="16" spans="1:17" x14ac:dyDescent="0.2">
      <c r="A16" s="14" t="str">
        <f>Texte!A16</f>
        <v>Erwartete Netto-Elektrizitätsproduktion nach der Investition</v>
      </c>
      <c r="B16" s="31">
        <v>825</v>
      </c>
      <c r="C16" s="56" t="str">
        <f>Texte!A17</f>
        <v>MWh/Jahr</v>
      </c>
      <c r="D16" s="56">
        <f>B16/B15*1000</f>
        <v>5500</v>
      </c>
      <c r="E16" s="57" t="s">
        <v>247</v>
      </c>
      <c r="G16" s="22" t="str">
        <f>Texte!A72</f>
        <v>c. angemessen sind; und</v>
      </c>
    </row>
    <row r="17" spans="1:17" s="59" customFormat="1" x14ac:dyDescent="0.2">
      <c r="A17" s="15"/>
      <c r="B17" s="58"/>
      <c r="C17" s="58"/>
      <c r="D17" s="58"/>
      <c r="E17" s="58"/>
      <c r="F17" s="71"/>
      <c r="G17" s="22" t="str">
        <f>Texte!A73</f>
        <v>d. effizient ausgeführt werden.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 s="59" customFormat="1" x14ac:dyDescent="0.2">
      <c r="A18" s="15"/>
      <c r="B18" s="58"/>
      <c r="C18" s="58"/>
      <c r="D18" s="58"/>
      <c r="E18" s="58"/>
      <c r="F18" s="71"/>
      <c r="G18" s="72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x14ac:dyDescent="0.2">
      <c r="G19" s="73"/>
    </row>
    <row r="20" spans="1:17" ht="37.5" customHeight="1" x14ac:dyDescent="0.25">
      <c r="A20" s="88" t="str">
        <f>Texte!A19</f>
        <v>Die Zeilen können nach Bedarf angepasst werden. Zusätzliche Zeilen können eingefügt werden.</v>
      </c>
      <c r="B20" s="4" t="str">
        <f>Texte!A21</f>
        <v>Betrag aus Offerten ohne MWSt</v>
      </c>
      <c r="C20" s="4" t="str">
        <f>Texte!A22</f>
        <v>Anrechenbare Kosten</v>
      </c>
      <c r="D20" s="4" t="str">
        <f>Texte!A23</f>
        <v>Nicht anrechenbare Kosten</v>
      </c>
      <c r="E20" s="4" t="str">
        <f>Texte!A24</f>
        <v>Bemerkungen / Zuordnung Offerte</v>
      </c>
      <c r="G20" s="80" t="s">
        <v>221</v>
      </c>
    </row>
    <row r="21" spans="1:17" ht="15.6" customHeight="1" x14ac:dyDescent="0.2">
      <c r="A21" s="89"/>
      <c r="B21" s="4" t="s">
        <v>22</v>
      </c>
      <c r="C21" s="4" t="s">
        <v>22</v>
      </c>
      <c r="D21" s="4" t="s">
        <v>22</v>
      </c>
      <c r="E21" s="4"/>
      <c r="G21" s="76" t="s">
        <v>224</v>
      </c>
    </row>
    <row r="22" spans="1:17" s="47" customFormat="1" x14ac:dyDescent="0.2">
      <c r="A22" s="16" t="str">
        <f>Texte!A26</f>
        <v>Baukosten</v>
      </c>
      <c r="B22" s="26"/>
      <c r="C22" s="26"/>
      <c r="D22" s="26"/>
      <c r="E22" s="9"/>
      <c r="F22" s="23"/>
      <c r="G22" s="82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s="47" customFormat="1" x14ac:dyDescent="0.2">
      <c r="A23" s="17" t="s">
        <v>207</v>
      </c>
      <c r="B23" s="32">
        <v>100</v>
      </c>
      <c r="C23" s="32">
        <f>B23*G23</f>
        <v>40</v>
      </c>
      <c r="D23" s="32">
        <f>B23-C23</f>
        <v>60</v>
      </c>
      <c r="E23" s="33"/>
      <c r="F23" s="23"/>
      <c r="G23" s="74">
        <v>0.4</v>
      </c>
      <c r="H23" s="60" t="s">
        <v>223</v>
      </c>
      <c r="I23" s="23"/>
      <c r="J23" s="23"/>
      <c r="K23" s="23"/>
      <c r="L23" s="23"/>
      <c r="M23" s="23"/>
      <c r="N23" s="23"/>
      <c r="O23" s="23"/>
      <c r="P23" s="23"/>
      <c r="Q23" s="23"/>
    </row>
    <row r="24" spans="1:17" s="47" customFormat="1" x14ac:dyDescent="0.2">
      <c r="A24" s="17" t="s">
        <v>222</v>
      </c>
      <c r="B24" s="32">
        <v>100</v>
      </c>
      <c r="C24" s="32">
        <f t="shared" ref="C24:C28" si="0">B24*G24</f>
        <v>0</v>
      </c>
      <c r="D24" s="32">
        <f t="shared" ref="D24:D28" si="1">B24-C24</f>
        <v>100</v>
      </c>
      <c r="E24" s="33"/>
      <c r="F24" s="23"/>
      <c r="G24" s="74">
        <v>0</v>
      </c>
      <c r="H24" s="60" t="s">
        <v>219</v>
      </c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">
      <c r="A25" s="34" t="s">
        <v>209</v>
      </c>
      <c r="B25" s="32">
        <v>100</v>
      </c>
      <c r="C25" s="32">
        <f t="shared" si="0"/>
        <v>40</v>
      </c>
      <c r="D25" s="32">
        <f t="shared" si="1"/>
        <v>60</v>
      </c>
      <c r="E25" s="33"/>
      <c r="G25" s="74">
        <v>0.4</v>
      </c>
      <c r="H25" s="60" t="s">
        <v>223</v>
      </c>
    </row>
    <row r="26" spans="1:17" x14ac:dyDescent="0.2">
      <c r="A26" s="34"/>
      <c r="B26" s="32">
        <v>100</v>
      </c>
      <c r="C26" s="32">
        <f t="shared" si="0"/>
        <v>20</v>
      </c>
      <c r="D26" s="32">
        <f t="shared" si="1"/>
        <v>80</v>
      </c>
      <c r="E26" s="33"/>
      <c r="G26" s="74">
        <v>0.2</v>
      </c>
      <c r="H26" s="60" t="s">
        <v>223</v>
      </c>
    </row>
    <row r="27" spans="1:17" x14ac:dyDescent="0.2">
      <c r="A27" s="34" t="s">
        <v>208</v>
      </c>
      <c r="B27" s="32">
        <v>100</v>
      </c>
      <c r="C27" s="32">
        <f t="shared" si="0"/>
        <v>0</v>
      </c>
      <c r="D27" s="32">
        <f t="shared" si="1"/>
        <v>100</v>
      </c>
      <c r="E27" s="33"/>
      <c r="G27" s="74">
        <v>0</v>
      </c>
      <c r="H27" s="60" t="s">
        <v>225</v>
      </c>
    </row>
    <row r="28" spans="1:17" x14ac:dyDescent="0.2">
      <c r="A28" s="34" t="s">
        <v>226</v>
      </c>
      <c r="B28" s="32">
        <v>100</v>
      </c>
      <c r="C28" s="32">
        <f t="shared" si="0"/>
        <v>0</v>
      </c>
      <c r="D28" s="32">
        <f t="shared" si="1"/>
        <v>100</v>
      </c>
      <c r="E28" s="33"/>
      <c r="G28" s="74">
        <v>0</v>
      </c>
      <c r="H28" s="60" t="s">
        <v>227</v>
      </c>
    </row>
    <row r="29" spans="1:17" s="47" customFormat="1" x14ac:dyDescent="0.2">
      <c r="A29" s="16" t="str">
        <f>Texte!A30</f>
        <v>Verbrennungsanlage</v>
      </c>
      <c r="B29" s="26"/>
      <c r="C29" s="26"/>
      <c r="D29" s="26"/>
      <c r="E29" s="9"/>
      <c r="F29" s="23"/>
      <c r="G29" s="74"/>
      <c r="H29" s="60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">
      <c r="A30" s="17" t="str">
        <f>Texte!A31</f>
        <v xml:space="preserve">Feuerung, Brennstofftransport, Entaschung, Luftventilatoren, usw. </v>
      </c>
      <c r="B30" s="32">
        <v>100</v>
      </c>
      <c r="C30" s="32">
        <f>B30*G30</f>
        <v>60</v>
      </c>
      <c r="D30" s="32">
        <f>B30-C30</f>
        <v>40</v>
      </c>
      <c r="E30" s="33"/>
      <c r="G30" s="74">
        <v>0.6</v>
      </c>
      <c r="H30" s="60" t="s">
        <v>223</v>
      </c>
    </row>
    <row r="31" spans="1:17" x14ac:dyDescent="0.2">
      <c r="A31" s="17" t="s">
        <v>210</v>
      </c>
      <c r="B31" s="32">
        <v>100</v>
      </c>
      <c r="C31" s="32">
        <f t="shared" ref="C31:C35" si="2">B31*G31</f>
        <v>30</v>
      </c>
      <c r="D31" s="32">
        <f t="shared" ref="D31:D35" si="3">B31-C31</f>
        <v>70</v>
      </c>
      <c r="E31" s="33"/>
      <c r="G31" s="74">
        <v>0.3</v>
      </c>
      <c r="H31" s="60" t="s">
        <v>245</v>
      </c>
    </row>
    <row r="32" spans="1:17" x14ac:dyDescent="0.2">
      <c r="A32" s="17" t="s">
        <v>211</v>
      </c>
      <c r="B32" s="32">
        <v>100</v>
      </c>
      <c r="C32" s="32">
        <f t="shared" si="2"/>
        <v>40</v>
      </c>
      <c r="D32" s="32">
        <f t="shared" si="3"/>
        <v>60</v>
      </c>
      <c r="E32" s="33"/>
      <c r="G32" s="74">
        <v>0.4</v>
      </c>
      <c r="H32" s="60" t="s">
        <v>228</v>
      </c>
    </row>
    <row r="33" spans="1:17" x14ac:dyDescent="0.2">
      <c r="A33" s="34" t="s">
        <v>212</v>
      </c>
      <c r="B33" s="32">
        <v>100</v>
      </c>
      <c r="C33" s="32">
        <f t="shared" si="2"/>
        <v>40</v>
      </c>
      <c r="D33" s="32">
        <f t="shared" si="3"/>
        <v>60</v>
      </c>
      <c r="E33" s="33"/>
      <c r="G33" s="74">
        <v>0.4</v>
      </c>
      <c r="H33" s="60" t="s">
        <v>223</v>
      </c>
    </row>
    <row r="34" spans="1:17" x14ac:dyDescent="0.2">
      <c r="A34" s="34" t="s">
        <v>213</v>
      </c>
      <c r="B34" s="32">
        <v>100</v>
      </c>
      <c r="C34" s="32">
        <f t="shared" si="2"/>
        <v>40</v>
      </c>
      <c r="D34" s="32">
        <f t="shared" si="3"/>
        <v>60</v>
      </c>
      <c r="E34" s="33"/>
      <c r="G34" s="74">
        <v>0.4</v>
      </c>
      <c r="H34" s="60" t="s">
        <v>223</v>
      </c>
    </row>
    <row r="35" spans="1:17" x14ac:dyDescent="0.2">
      <c r="A35" s="34" t="s">
        <v>214</v>
      </c>
      <c r="B35" s="32">
        <v>100</v>
      </c>
      <c r="C35" s="32">
        <f t="shared" si="2"/>
        <v>40</v>
      </c>
      <c r="D35" s="32">
        <f t="shared" si="3"/>
        <v>60</v>
      </c>
      <c r="E35" s="33"/>
      <c r="G35" s="74">
        <v>0.4</v>
      </c>
      <c r="H35" s="60" t="s">
        <v>223</v>
      </c>
    </row>
    <row r="36" spans="1:17" s="47" customFormat="1" x14ac:dyDescent="0.2">
      <c r="A36" s="16" t="str">
        <f>Texte!A35</f>
        <v>Stromproduktion, Dampfkreislauf, Turbine, Generator</v>
      </c>
      <c r="B36" s="26"/>
      <c r="C36" s="26"/>
      <c r="D36" s="26"/>
      <c r="E36" s="9"/>
      <c r="F36" s="23"/>
      <c r="G36" s="74"/>
      <c r="H36" s="60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">
      <c r="A37" s="17"/>
      <c r="B37" s="32">
        <v>100</v>
      </c>
      <c r="C37" s="32"/>
      <c r="D37" s="32"/>
      <c r="E37" s="33"/>
      <c r="G37" s="74"/>
      <c r="H37" s="60"/>
    </row>
    <row r="38" spans="1:17" x14ac:dyDescent="0.2">
      <c r="A38" s="17" t="s">
        <v>215</v>
      </c>
      <c r="B38" s="32">
        <v>100</v>
      </c>
      <c r="C38" s="32">
        <f t="shared" ref="C38:C40" si="4">B38*G38</f>
        <v>80</v>
      </c>
      <c r="D38" s="32">
        <f t="shared" ref="D38:D40" si="5">B38-C38</f>
        <v>20</v>
      </c>
      <c r="E38" s="33"/>
      <c r="G38" s="74">
        <v>0.8</v>
      </c>
      <c r="H38" s="60" t="s">
        <v>229</v>
      </c>
    </row>
    <row r="39" spans="1:17" x14ac:dyDescent="0.2">
      <c r="A39" s="17" t="s">
        <v>216</v>
      </c>
      <c r="B39" s="32">
        <v>100</v>
      </c>
      <c r="C39" s="32">
        <f t="shared" si="4"/>
        <v>100</v>
      </c>
      <c r="D39" s="32">
        <f t="shared" si="5"/>
        <v>0</v>
      </c>
      <c r="E39" s="33"/>
      <c r="G39" s="74">
        <v>1</v>
      </c>
      <c r="H39" s="60" t="s">
        <v>230</v>
      </c>
    </row>
    <row r="40" spans="1:17" x14ac:dyDescent="0.2">
      <c r="A40" s="17" t="s">
        <v>217</v>
      </c>
      <c r="B40" s="32">
        <v>100</v>
      </c>
      <c r="C40" s="32">
        <f t="shared" si="4"/>
        <v>85</v>
      </c>
      <c r="D40" s="32">
        <f t="shared" si="5"/>
        <v>15</v>
      </c>
      <c r="E40" s="33"/>
      <c r="G40" s="74">
        <v>0.85</v>
      </c>
      <c r="H40" s="60" t="s">
        <v>232</v>
      </c>
    </row>
    <row r="41" spans="1:17" x14ac:dyDescent="0.2">
      <c r="A41" s="34"/>
      <c r="B41" s="32">
        <v>100</v>
      </c>
      <c r="C41" s="32"/>
      <c r="D41" s="32"/>
      <c r="E41" s="33"/>
      <c r="G41" s="74"/>
      <c r="H41" s="60"/>
    </row>
    <row r="42" spans="1:17" x14ac:dyDescent="0.2">
      <c r="A42" s="34"/>
      <c r="B42" s="32">
        <v>100</v>
      </c>
      <c r="C42" s="32"/>
      <c r="D42" s="32"/>
      <c r="E42" s="33"/>
      <c r="G42" s="74"/>
      <c r="H42" s="60"/>
    </row>
    <row r="43" spans="1:17" s="59" customFormat="1" x14ac:dyDescent="0.2">
      <c r="A43" s="16" t="str">
        <f>Texte!A39</f>
        <v>Leittechnik (EMSR)</v>
      </c>
      <c r="B43" s="26"/>
      <c r="C43" s="26"/>
      <c r="D43" s="26"/>
      <c r="E43" s="9"/>
      <c r="F43" s="71"/>
      <c r="G43" s="74"/>
      <c r="H43" s="60"/>
      <c r="I43" s="71"/>
      <c r="J43" s="71"/>
      <c r="K43" s="71"/>
      <c r="L43" s="71"/>
      <c r="M43" s="71"/>
      <c r="N43" s="71"/>
      <c r="O43" s="71"/>
      <c r="P43" s="71"/>
      <c r="Q43" s="71"/>
    </row>
    <row r="44" spans="1:17" x14ac:dyDescent="0.2">
      <c r="A44" s="17" t="str">
        <f>Texte!A40</f>
        <v>Messungen</v>
      </c>
      <c r="B44" s="32">
        <v>100</v>
      </c>
      <c r="C44" s="32">
        <f t="shared" ref="C44:C48" si="6">B44*G44</f>
        <v>0</v>
      </c>
      <c r="D44" s="32">
        <f t="shared" ref="D44:D48" si="7">B44-C44</f>
        <v>100</v>
      </c>
      <c r="E44" s="33"/>
      <c r="G44" s="74"/>
      <c r="H44" s="60"/>
    </row>
    <row r="45" spans="1:17" x14ac:dyDescent="0.2">
      <c r="A45" s="17" t="str">
        <f>Texte!A41</f>
        <v>Elektroinstallation</v>
      </c>
      <c r="B45" s="32">
        <v>100</v>
      </c>
      <c r="C45" s="32">
        <f t="shared" si="6"/>
        <v>65</v>
      </c>
      <c r="D45" s="32">
        <f t="shared" si="7"/>
        <v>35</v>
      </c>
      <c r="E45" s="33"/>
      <c r="G45" s="74">
        <v>0.65</v>
      </c>
      <c r="H45" s="60" t="s">
        <v>244</v>
      </c>
    </row>
    <row r="46" spans="1:17" x14ac:dyDescent="0.2">
      <c r="A46" s="17" t="str">
        <f>Texte!A42</f>
        <v>Schaltanlagen</v>
      </c>
      <c r="B46" s="32">
        <v>100</v>
      </c>
      <c r="C46" s="32">
        <f t="shared" si="6"/>
        <v>65</v>
      </c>
      <c r="D46" s="32">
        <f t="shared" si="7"/>
        <v>35</v>
      </c>
      <c r="E46" s="33"/>
      <c r="G46" s="74">
        <v>0.65</v>
      </c>
      <c r="H46" s="60" t="s">
        <v>244</v>
      </c>
    </row>
    <row r="47" spans="1:17" x14ac:dyDescent="0.2">
      <c r="A47" s="17" t="str">
        <f>Texte!A43</f>
        <v xml:space="preserve">Steuerung/Leitsystem (SPS/PLS) </v>
      </c>
      <c r="B47" s="32">
        <v>100</v>
      </c>
      <c r="C47" s="32">
        <f t="shared" si="6"/>
        <v>65</v>
      </c>
      <c r="D47" s="32">
        <f t="shared" si="7"/>
        <v>35</v>
      </c>
      <c r="E47" s="33"/>
      <c r="G47" s="74">
        <v>0.65</v>
      </c>
      <c r="H47" s="60" t="s">
        <v>244</v>
      </c>
    </row>
    <row r="48" spans="1:17" x14ac:dyDescent="0.2">
      <c r="A48" s="34" t="s">
        <v>218</v>
      </c>
      <c r="B48" s="32">
        <v>100</v>
      </c>
      <c r="C48" s="32">
        <f t="shared" si="6"/>
        <v>90</v>
      </c>
      <c r="D48" s="32">
        <f t="shared" si="7"/>
        <v>10</v>
      </c>
      <c r="E48" s="33"/>
      <c r="G48" s="74">
        <v>0.9</v>
      </c>
      <c r="H48" s="60" t="s">
        <v>231</v>
      </c>
    </row>
    <row r="49" spans="1:17" x14ac:dyDescent="0.2">
      <c r="A49" s="34"/>
      <c r="B49" s="32">
        <v>100</v>
      </c>
      <c r="C49" s="32"/>
      <c r="D49" s="32"/>
      <c r="E49" s="33"/>
      <c r="G49" s="74"/>
      <c r="H49" s="60"/>
    </row>
    <row r="50" spans="1:17" x14ac:dyDescent="0.2">
      <c r="A50" s="34"/>
      <c r="B50" s="32">
        <v>100</v>
      </c>
      <c r="C50" s="32"/>
      <c r="D50" s="32"/>
      <c r="E50" s="33"/>
      <c r="G50" s="74"/>
      <c r="H50" s="60"/>
    </row>
    <row r="51" spans="1:17" x14ac:dyDescent="0.2">
      <c r="A51" s="18" t="str">
        <f>Texte!A45</f>
        <v>Zwischentotal</v>
      </c>
      <c r="B51" s="27">
        <f>SUM(B23:B50)</f>
        <v>2500</v>
      </c>
      <c r="C51" s="27">
        <f t="shared" ref="C51:D51" si="8">SUM(C23:C50)</f>
        <v>900</v>
      </c>
      <c r="D51" s="27">
        <f t="shared" si="8"/>
        <v>1100</v>
      </c>
      <c r="E51" s="5"/>
      <c r="G51" s="74"/>
      <c r="H51" s="60"/>
    </row>
    <row r="52" spans="1:17" s="59" customFormat="1" x14ac:dyDescent="0.2">
      <c r="A52" s="16" t="str">
        <f>Texte!A46</f>
        <v>Planungs- und Bauleitungskosten</v>
      </c>
      <c r="B52" s="26"/>
      <c r="C52" s="26"/>
      <c r="D52" s="26"/>
      <c r="E52" s="9"/>
      <c r="F52" s="71"/>
      <c r="G52" s="74"/>
      <c r="H52" s="22"/>
      <c r="I52" s="71"/>
      <c r="J52" s="71"/>
      <c r="K52" s="71"/>
      <c r="L52" s="71"/>
      <c r="M52" s="71"/>
      <c r="N52" s="71"/>
      <c r="O52" s="71"/>
      <c r="P52" s="71"/>
      <c r="Q52" s="71"/>
    </row>
    <row r="53" spans="1:17" x14ac:dyDescent="0.2">
      <c r="A53" s="17" t="str">
        <f>Texte!A47</f>
        <v>Planungskosten</v>
      </c>
      <c r="B53" s="32">
        <v>100</v>
      </c>
      <c r="C53" s="32">
        <f t="shared" ref="C53:C54" si="9">B53*G53</f>
        <v>60</v>
      </c>
      <c r="D53" s="32">
        <f t="shared" ref="D53:D54" si="10">B53-C53</f>
        <v>40</v>
      </c>
      <c r="E53" s="33"/>
      <c r="G53" s="74">
        <v>0.6</v>
      </c>
      <c r="H53" s="60" t="s">
        <v>220</v>
      </c>
    </row>
    <row r="54" spans="1:17" x14ac:dyDescent="0.2">
      <c r="A54" s="17" t="str">
        <f>Texte!A48</f>
        <v>Bauleitungskosten</v>
      </c>
      <c r="B54" s="32">
        <v>100</v>
      </c>
      <c r="C54" s="32">
        <f t="shared" si="9"/>
        <v>60</v>
      </c>
      <c r="D54" s="32">
        <f t="shared" si="10"/>
        <v>40</v>
      </c>
      <c r="E54" s="33"/>
      <c r="G54" s="74">
        <v>0.6</v>
      </c>
      <c r="H54" s="60" t="s">
        <v>220</v>
      </c>
    </row>
    <row r="55" spans="1:17" x14ac:dyDescent="0.2">
      <c r="A55" s="34"/>
      <c r="B55" s="32"/>
      <c r="C55" s="32"/>
      <c r="D55" s="32"/>
      <c r="E55" s="33"/>
      <c r="G55" s="74"/>
      <c r="H55" s="60"/>
    </row>
    <row r="56" spans="1:17" ht="24.6" customHeight="1" x14ac:dyDescent="0.2">
      <c r="A56" s="19" t="str">
        <f>Texte!A50</f>
        <v>Total Honorare
(max. 15% der anrechenbaren Erstellungskosten)</v>
      </c>
      <c r="B56" s="27">
        <f>SUM(B53:B55)</f>
        <v>200</v>
      </c>
      <c r="C56" s="27">
        <f t="shared" ref="C56:D56" si="11">SUM(C53:C55)</f>
        <v>120</v>
      </c>
      <c r="D56" s="27">
        <f t="shared" si="11"/>
        <v>80</v>
      </c>
      <c r="E56" s="6">
        <f>C56/C51</f>
        <v>0.13333333333333333</v>
      </c>
    </row>
    <row r="57" spans="1:17" ht="13.5" thickBot="1" x14ac:dyDescent="0.25">
      <c r="A57" s="20"/>
      <c r="B57" s="28"/>
      <c r="C57" s="28"/>
      <c r="D57" s="28"/>
      <c r="E57" s="7"/>
    </row>
    <row r="58" spans="1:17" ht="13.5" thickBot="1" x14ac:dyDescent="0.25">
      <c r="A58" s="21" t="str">
        <f>Texte!A52</f>
        <v xml:space="preserve">Gesamttotal ohne MWSt. </v>
      </c>
      <c r="B58" s="29">
        <f>B56+B51</f>
        <v>2700</v>
      </c>
      <c r="C58" s="29">
        <f t="shared" ref="C58" si="12">C56+C51</f>
        <v>1020</v>
      </c>
      <c r="D58" s="29">
        <f>D56+D51</f>
        <v>1180</v>
      </c>
      <c r="E58" s="8"/>
      <c r="G58" s="78" t="s">
        <v>246</v>
      </c>
    </row>
    <row r="60" spans="1:17" x14ac:dyDescent="0.2">
      <c r="H60" s="75"/>
    </row>
    <row r="61" spans="1:17" x14ac:dyDescent="0.2">
      <c r="G61" s="74"/>
      <c r="K61" s="83"/>
      <c r="L61" s="83"/>
      <c r="M61" s="83"/>
      <c r="N61" s="83"/>
    </row>
    <row r="62" spans="1:17" x14ac:dyDescent="0.2">
      <c r="A62" s="10" t="str">
        <f>Texte!A54</f>
        <v>In Ziffer 3.4 Anhang 2.3 der EnFV wird die Systemgrenze mit den anrechenbaren Anlagenbestandteilen abgegrenzt</v>
      </c>
      <c r="G62" s="75" t="s">
        <v>280</v>
      </c>
      <c r="K62" s="83"/>
      <c r="L62" s="83"/>
      <c r="M62" s="83"/>
      <c r="N62" s="83"/>
    </row>
    <row r="63" spans="1:17" x14ac:dyDescent="0.2">
      <c r="A63" s="10" t="str">
        <f>Texte!A55</f>
        <v>Folgende Anlagenteile sind anrechenbar oder anteilig anrechenbar sofern sie in direktem Zusammenhang zur Stromproduktion stehen.</v>
      </c>
      <c r="G63" s="74">
        <v>0.4</v>
      </c>
      <c r="H63" s="22" t="s">
        <v>248</v>
      </c>
      <c r="K63" s="83"/>
      <c r="L63" s="83"/>
      <c r="M63" s="83"/>
      <c r="N63" s="83"/>
    </row>
    <row r="64" spans="1:17" ht="13.5" thickBot="1" x14ac:dyDescent="0.25">
      <c r="F64" s="74"/>
      <c r="G64" s="74">
        <f>1-G63</f>
        <v>0.6</v>
      </c>
      <c r="H64" s="22" t="s">
        <v>249</v>
      </c>
    </row>
    <row r="65" spans="1:8" s="22" customFormat="1" ht="23.25" thickBot="1" x14ac:dyDescent="0.25">
      <c r="A65" s="61" t="s">
        <v>11</v>
      </c>
      <c r="B65" s="62" t="s">
        <v>12</v>
      </c>
      <c r="G65" s="79">
        <f>C58*G64</f>
        <v>612</v>
      </c>
      <c r="H65" s="22" t="s">
        <v>250</v>
      </c>
    </row>
    <row r="66" spans="1:8" s="23" customFormat="1" ht="18.600000000000001" customHeight="1" x14ac:dyDescent="0.2">
      <c r="A66" s="63" t="str">
        <f>Texte!A60</f>
        <v>Anteile an: Gebäude, Silo, Krananlagen</v>
      </c>
      <c r="B66" s="64">
        <v>25</v>
      </c>
    </row>
    <row r="67" spans="1:8" s="23" customFormat="1" ht="51" customHeight="1" x14ac:dyDescent="0.2">
      <c r="A67" s="63" t="str">
        <f>Texte!A61</f>
        <v xml:space="preserve">Anteile an: Feuerung, Brennstofftransport, Entaschung, Luftventilatoren, Luft­kanäle, Rauchgasventilator, Ascheförderung, </v>
      </c>
      <c r="B67" s="64">
        <v>15</v>
      </c>
    </row>
    <row r="68" spans="1:8" s="23" customFormat="1" ht="21" customHeight="1" x14ac:dyDescent="0.2">
      <c r="A68" s="63" t="str">
        <f>Texte!A62</f>
        <v>Überhitzer</v>
      </c>
      <c r="B68" s="64">
        <v>10</v>
      </c>
      <c r="D68" s="48"/>
    </row>
    <row r="69" spans="1:8" s="23" customFormat="1" ht="69" customHeight="1" x14ac:dyDescent="0.2">
      <c r="A69" s="63" t="str">
        <f>Texte!A63</f>
        <v>Turbine, Generator, Hydraulikanlage, Transformator, Kühlkreislauf (Turbine, Generator), Speisewasserpumpen, Speisewasserbehälter, Luftkondensator, Rohrleitungen und Armaturen, Druckreduzierstation, Kondensatsystem, Speisewasservorwärmung, Starkstromanschluss</v>
      </c>
      <c r="B69" s="64">
        <v>25</v>
      </c>
    </row>
    <row r="70" spans="1:8" s="23" customFormat="1" ht="24" customHeight="1" thickBot="1" x14ac:dyDescent="0.25">
      <c r="A70" s="65" t="str">
        <f>Texte!A64</f>
        <v>Anteil: Leittechnik (EMSR)</v>
      </c>
      <c r="B70" s="66">
        <v>15</v>
      </c>
    </row>
    <row r="71" spans="1:8" s="22" customFormat="1" ht="13.35" customHeight="1" x14ac:dyDescent="0.2">
      <c r="A71" s="67"/>
      <c r="B71" s="68"/>
    </row>
    <row r="72" spans="1:8" s="22" customFormat="1" ht="13.35" customHeight="1" x14ac:dyDescent="0.2">
      <c r="A72" s="67"/>
      <c r="B72" s="68"/>
    </row>
    <row r="73" spans="1:8" s="22" customFormat="1" ht="13.35" customHeight="1" x14ac:dyDescent="0.2">
      <c r="A73" s="67"/>
      <c r="B73" s="68"/>
    </row>
    <row r="74" spans="1:8" s="22" customFormat="1" ht="13.35" customHeight="1" x14ac:dyDescent="0.2">
      <c r="A74" s="24"/>
    </row>
    <row r="75" spans="1:8" s="22" customFormat="1" ht="11.25" x14ac:dyDescent="0.2">
      <c r="A75" s="69"/>
    </row>
    <row r="76" spans="1:8" ht="13.35" customHeight="1" x14ac:dyDescent="0.2"/>
    <row r="77" spans="1:8" ht="13.35" customHeight="1" x14ac:dyDescent="0.2"/>
    <row r="78" spans="1:8" ht="13.35" customHeight="1" x14ac:dyDescent="0.2"/>
    <row r="79" spans="1:8" ht="13.35" customHeight="1" x14ac:dyDescent="0.2"/>
    <row r="80" spans="1:8" ht="13.35" customHeight="1" x14ac:dyDescent="0.2"/>
    <row r="81" ht="13.35" customHeight="1" x14ac:dyDescent="0.2"/>
    <row r="98" spans="1:1" x14ac:dyDescent="0.2">
      <c r="A98" s="70"/>
    </row>
  </sheetData>
  <mergeCells count="3">
    <mergeCell ref="B13:E13"/>
    <mergeCell ref="B14:E14"/>
    <mergeCell ref="A20:A21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7646F7-2367-4350-9F67-9D04015A8CC7}">
          <x14:formula1>
            <xm:f>Texte!$C$3:$E$3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8"/>
  <sheetViews>
    <sheetView zoomScale="80" zoomScaleNormal="80" workbookViewId="0">
      <selection activeCell="K23" sqref="K23"/>
    </sheetView>
  </sheetViews>
  <sheetFormatPr baseColWidth="10" defaultColWidth="11.5703125" defaultRowHeight="12.75" x14ac:dyDescent="0.2"/>
  <cols>
    <col min="1" max="1" width="60" style="10" customWidth="1"/>
    <col min="2" max="4" width="13.85546875" style="50" customWidth="1"/>
    <col min="5" max="5" width="32.140625" style="50" customWidth="1"/>
    <col min="6" max="6" width="14.42578125" style="22" customWidth="1"/>
    <col min="7" max="17" width="11.5703125" style="22"/>
    <col min="18" max="16384" width="11.5703125" style="50"/>
  </cols>
  <sheetData>
    <row r="1" spans="1:17" x14ac:dyDescent="0.2">
      <c r="E1" s="50" t="s">
        <v>4</v>
      </c>
    </row>
    <row r="2" spans="1:17" x14ac:dyDescent="0.2">
      <c r="E2" s="50" t="s">
        <v>5</v>
      </c>
    </row>
    <row r="3" spans="1:17" x14ac:dyDescent="0.2">
      <c r="E3" s="50" t="s">
        <v>15</v>
      </c>
    </row>
    <row r="5" spans="1:17" x14ac:dyDescent="0.2">
      <c r="E5" s="51" t="s">
        <v>7</v>
      </c>
    </row>
    <row r="6" spans="1:17" s="1" customFormat="1" ht="18" x14ac:dyDescent="0.25">
      <c r="A6" s="11" t="str">
        <f>Texte!A8</f>
        <v>Investitionsbeitrag für ein Holzkraftwerk</v>
      </c>
      <c r="F6" s="22"/>
      <c r="G6" s="22"/>
      <c r="I6" s="22"/>
      <c r="J6" s="22"/>
      <c r="K6" s="22"/>
      <c r="L6" s="22"/>
      <c r="M6" s="22"/>
      <c r="N6" s="22"/>
      <c r="O6" s="22"/>
      <c r="P6" s="22"/>
      <c r="Q6" s="22"/>
    </row>
    <row r="7" spans="1:17" s="1" customFormat="1" ht="18" x14ac:dyDescent="0.25">
      <c r="A7" s="12" t="str">
        <f>Texte!A9</f>
        <v>Vorlage zur Auflistung der Investitionen</v>
      </c>
      <c r="F7" s="22"/>
      <c r="G7" s="22"/>
      <c r="I7" s="22"/>
      <c r="J7" s="22"/>
      <c r="K7" s="22"/>
      <c r="L7" s="22"/>
      <c r="M7" s="22"/>
      <c r="N7" s="22"/>
      <c r="O7" s="22"/>
      <c r="P7" s="22"/>
      <c r="Q7" s="22"/>
    </row>
    <row r="8" spans="1:17" x14ac:dyDescent="0.2">
      <c r="A8" s="10" t="str">
        <f>Texte!A10</f>
        <v>Version 1.1 vom 1.1.2024</v>
      </c>
    </row>
    <row r="9" spans="1:17" x14ac:dyDescent="0.2">
      <c r="J9" s="81"/>
    </row>
    <row r="11" spans="1:17" x14ac:dyDescent="0.2">
      <c r="G11" s="75" t="str">
        <f>Texte!A67</f>
        <v>EnFV</v>
      </c>
    </row>
    <row r="12" spans="1:17" x14ac:dyDescent="0.2">
      <c r="A12" s="13" t="str">
        <f>Texte!A12</f>
        <v>Allgemeine Angaben</v>
      </c>
      <c r="B12" s="52"/>
      <c r="C12" s="52"/>
      <c r="D12" s="52"/>
      <c r="E12" s="53"/>
      <c r="G12" s="22" t="str">
        <f>Texte!A68</f>
        <v>Art. 61 Anrechenbare Investitionskosten</v>
      </c>
    </row>
    <row r="13" spans="1:17" x14ac:dyDescent="0.2">
      <c r="A13" s="14" t="str">
        <f>Texte!A13</f>
        <v>Projekttittel</v>
      </c>
      <c r="B13" s="86"/>
      <c r="C13" s="86"/>
      <c r="D13" s="86"/>
      <c r="E13" s="87"/>
      <c r="G13" s="22" t="str">
        <f>Texte!A69</f>
        <v>1 Für die Berechnung des Investitionsbeitrags sind insbesondere die Erstellungs-, die Planungs- und die Bauleitungskosten sowie die Eigenleistungen des Betreibers anrechenbar, sofern sie:</v>
      </c>
    </row>
    <row r="14" spans="1:17" x14ac:dyDescent="0.2">
      <c r="A14" s="14" t="str">
        <f>Texte!A14</f>
        <v>Gesuchsteller/in</v>
      </c>
      <c r="B14" s="86"/>
      <c r="C14" s="86"/>
      <c r="D14" s="86"/>
      <c r="E14" s="87"/>
      <c r="G14" s="22" t="str">
        <f>Texte!A70</f>
        <v>a. in direktem Zusammenhang mit den für die Elektrizitätsproduktion notwendigen Teilen der Anlage anfallen und ausgewiesen werden;</v>
      </c>
    </row>
    <row r="15" spans="1:17" x14ac:dyDescent="0.2">
      <c r="A15" s="14" t="str">
        <f>Texte!A15</f>
        <v>installierte elektrische Leistung nach der Investition</v>
      </c>
      <c r="B15" s="30"/>
      <c r="C15" s="54" t="s">
        <v>0</v>
      </c>
      <c r="D15" s="54"/>
      <c r="E15" s="55"/>
      <c r="G15" s="22" t="str">
        <f>Texte!A71</f>
        <v>b. für die Steigerung oder Aufrechterhaltung der Elektrizitätsproduktion direkt notwendig sind;</v>
      </c>
    </row>
    <row r="16" spans="1:17" x14ac:dyDescent="0.2">
      <c r="A16" s="14" t="str">
        <f>Texte!A16</f>
        <v>Erwartete Netto-Elektrizitätsproduktion nach der Investition</v>
      </c>
      <c r="B16" s="31"/>
      <c r="C16" s="56" t="str">
        <f>Texte!A17</f>
        <v>MWh/Jahr</v>
      </c>
      <c r="D16" s="56"/>
      <c r="E16" s="57"/>
      <c r="G16" s="22" t="str">
        <f>Texte!A72</f>
        <v>c. angemessen sind; und</v>
      </c>
    </row>
    <row r="17" spans="1:17" s="59" customFormat="1" x14ac:dyDescent="0.2">
      <c r="A17" s="15"/>
      <c r="B17" s="58"/>
      <c r="C17" s="58"/>
      <c r="D17" s="58"/>
      <c r="E17" s="58"/>
      <c r="F17" s="71"/>
      <c r="G17" s="22" t="str">
        <f>Texte!A73</f>
        <v>d. effizient ausgeführt werden.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 s="59" customFormat="1" x14ac:dyDescent="0.2">
      <c r="A18" s="15"/>
      <c r="B18" s="58"/>
      <c r="C18" s="58"/>
      <c r="D18" s="58"/>
      <c r="E18" s="58"/>
      <c r="F18" s="71"/>
      <c r="G18" s="72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x14ac:dyDescent="0.2">
      <c r="G19" s="73"/>
    </row>
    <row r="20" spans="1:17" ht="37.5" customHeight="1" x14ac:dyDescent="0.25">
      <c r="A20" s="88" t="str">
        <f>Texte!A19</f>
        <v>Die Zeilen können nach Bedarf angepasst werden. Zusätzliche Zeilen können eingefügt werden.</v>
      </c>
      <c r="B20" s="4" t="str">
        <f>Texte!A21</f>
        <v>Betrag aus Offerten ohne MWSt</v>
      </c>
      <c r="C20" s="4" t="str">
        <f>Texte!A22</f>
        <v>Anrechenbare Kosten</v>
      </c>
      <c r="D20" s="4" t="str">
        <f>Texte!A23</f>
        <v>Nicht anrechenbare Kosten</v>
      </c>
      <c r="E20" s="4" t="str">
        <f>Texte!A24</f>
        <v>Bemerkungen / Zuordnung Offerte</v>
      </c>
      <c r="G20" s="80"/>
    </row>
    <row r="21" spans="1:17" ht="15.6" customHeight="1" x14ac:dyDescent="0.2">
      <c r="A21" s="89"/>
      <c r="B21" s="4" t="s">
        <v>22</v>
      </c>
      <c r="C21" s="4" t="s">
        <v>22</v>
      </c>
      <c r="D21" s="4" t="s">
        <v>22</v>
      </c>
      <c r="E21" s="4"/>
      <c r="G21" s="76"/>
    </row>
    <row r="22" spans="1:17" s="47" customFormat="1" x14ac:dyDescent="0.2">
      <c r="A22" s="16" t="str">
        <f>Texte!A26</f>
        <v>Baukosten</v>
      </c>
      <c r="B22" s="26"/>
      <c r="C22" s="26"/>
      <c r="D22" s="26"/>
      <c r="E22" s="9"/>
      <c r="F22" s="23"/>
      <c r="G22" s="82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s="47" customFormat="1" x14ac:dyDescent="0.2">
      <c r="A23" s="17" t="str">
        <f>Texte!A27</f>
        <v>Gebäudeteile, Silo, Krananlagen, usw.</v>
      </c>
      <c r="B23" s="32"/>
      <c r="C23" s="32"/>
      <c r="D23" s="32"/>
      <c r="E23" s="33"/>
      <c r="F23" s="23"/>
      <c r="G23" s="74"/>
      <c r="H23" s="60"/>
      <c r="I23" s="23"/>
      <c r="J23" s="23"/>
      <c r="K23" s="23"/>
      <c r="L23" s="23"/>
      <c r="M23" s="23"/>
      <c r="N23" s="23"/>
      <c r="O23" s="23"/>
      <c r="P23" s="23"/>
      <c r="Q23" s="23"/>
    </row>
    <row r="24" spans="1:17" s="47" customFormat="1" x14ac:dyDescent="0.2">
      <c r="A24" s="17"/>
      <c r="B24" s="32"/>
      <c r="C24" s="32"/>
      <c r="D24" s="32"/>
      <c r="E24" s="33"/>
      <c r="F24" s="23"/>
      <c r="G24" s="74"/>
      <c r="H24" s="60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">
      <c r="A25" s="34"/>
      <c r="B25" s="32"/>
      <c r="C25" s="32"/>
      <c r="D25" s="32"/>
      <c r="E25" s="33"/>
      <c r="G25" s="74"/>
      <c r="H25" s="60"/>
    </row>
    <row r="26" spans="1:17" x14ac:dyDescent="0.2">
      <c r="A26" s="34"/>
      <c r="B26" s="32"/>
      <c r="C26" s="32"/>
      <c r="D26" s="32"/>
      <c r="E26" s="33"/>
      <c r="G26" s="74"/>
      <c r="H26" s="60"/>
    </row>
    <row r="27" spans="1:17" x14ac:dyDescent="0.2">
      <c r="A27" s="34"/>
      <c r="B27" s="32"/>
      <c r="C27" s="32"/>
      <c r="D27" s="32"/>
      <c r="E27" s="33"/>
      <c r="G27" s="74"/>
      <c r="H27" s="60"/>
    </row>
    <row r="28" spans="1:17" x14ac:dyDescent="0.2">
      <c r="A28" s="34"/>
      <c r="B28" s="32"/>
      <c r="C28" s="32"/>
      <c r="D28" s="32"/>
      <c r="E28" s="33"/>
      <c r="G28" s="74"/>
      <c r="H28" s="60"/>
    </row>
    <row r="29" spans="1:17" s="47" customFormat="1" x14ac:dyDescent="0.2">
      <c r="A29" s="16" t="str">
        <f>Texte!A30</f>
        <v>Verbrennungsanlage</v>
      </c>
      <c r="B29" s="26"/>
      <c r="C29" s="26"/>
      <c r="D29" s="26"/>
      <c r="E29" s="9"/>
      <c r="F29" s="23"/>
      <c r="G29" s="74"/>
      <c r="H29" s="60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">
      <c r="A30" s="17" t="str">
        <f>Texte!A31</f>
        <v xml:space="preserve">Feuerung, Brennstofftransport, Entaschung, Luftventilatoren, usw. </v>
      </c>
      <c r="B30" s="32"/>
      <c r="C30" s="32"/>
      <c r="D30" s="32"/>
      <c r="E30" s="33"/>
      <c r="G30" s="74"/>
      <c r="H30" s="60"/>
    </row>
    <row r="31" spans="1:17" x14ac:dyDescent="0.2">
      <c r="A31" s="17"/>
      <c r="B31" s="32"/>
      <c r="C31" s="32"/>
      <c r="D31" s="32"/>
      <c r="E31" s="33"/>
      <c r="G31" s="74"/>
      <c r="H31" s="60"/>
    </row>
    <row r="32" spans="1:17" x14ac:dyDescent="0.2">
      <c r="A32" s="17"/>
      <c r="B32" s="32"/>
      <c r="C32" s="32"/>
      <c r="D32" s="32"/>
      <c r="E32" s="33"/>
      <c r="G32" s="74"/>
      <c r="H32" s="60"/>
    </row>
    <row r="33" spans="1:17" x14ac:dyDescent="0.2">
      <c r="A33" s="34"/>
      <c r="B33" s="32"/>
      <c r="C33" s="32"/>
      <c r="D33" s="32"/>
      <c r="E33" s="33"/>
      <c r="G33" s="74"/>
      <c r="H33" s="60"/>
    </row>
    <row r="34" spans="1:17" x14ac:dyDescent="0.2">
      <c r="A34" s="34"/>
      <c r="B34" s="32"/>
      <c r="C34" s="32"/>
      <c r="D34" s="32"/>
      <c r="E34" s="33"/>
      <c r="G34" s="74"/>
      <c r="H34" s="60"/>
    </row>
    <row r="35" spans="1:17" x14ac:dyDescent="0.2">
      <c r="A35" s="34"/>
      <c r="B35" s="32"/>
      <c r="C35" s="32"/>
      <c r="D35" s="32"/>
      <c r="E35" s="33"/>
      <c r="G35" s="74"/>
      <c r="H35" s="60"/>
    </row>
    <row r="36" spans="1:17" s="47" customFormat="1" x14ac:dyDescent="0.2">
      <c r="A36" s="16" t="str">
        <f>Texte!A35</f>
        <v>Stromproduktion, Dampfkreislauf, Turbine, Generator</v>
      </c>
      <c r="B36" s="26"/>
      <c r="C36" s="26"/>
      <c r="D36" s="26"/>
      <c r="E36" s="9"/>
      <c r="F36" s="23"/>
      <c r="G36" s="74"/>
      <c r="H36" s="60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">
      <c r="A37" s="17" t="str">
        <f>Texte!A36</f>
        <v xml:space="preserve">Holzvergaser-Anlage, ORC-Anlage, Dampfkreislauf, usw. </v>
      </c>
      <c r="B37" s="32"/>
      <c r="C37" s="32"/>
      <c r="D37" s="32"/>
      <c r="E37" s="33"/>
      <c r="G37" s="74"/>
      <c r="H37" s="60"/>
    </row>
    <row r="38" spans="1:17" x14ac:dyDescent="0.2">
      <c r="A38" s="17"/>
      <c r="B38" s="32"/>
      <c r="C38" s="32"/>
      <c r="D38" s="32"/>
      <c r="E38" s="33"/>
      <c r="G38" s="74"/>
      <c r="H38" s="60"/>
    </row>
    <row r="39" spans="1:17" x14ac:dyDescent="0.2">
      <c r="A39" s="17"/>
      <c r="B39" s="32"/>
      <c r="C39" s="32"/>
      <c r="D39" s="32"/>
      <c r="E39" s="33"/>
      <c r="G39" s="74"/>
      <c r="H39" s="60"/>
    </row>
    <row r="40" spans="1:17" x14ac:dyDescent="0.2">
      <c r="A40" s="17"/>
      <c r="B40" s="32"/>
      <c r="C40" s="32"/>
      <c r="D40" s="32"/>
      <c r="E40" s="33"/>
      <c r="G40" s="74"/>
      <c r="H40" s="60"/>
    </row>
    <row r="41" spans="1:17" x14ac:dyDescent="0.2">
      <c r="A41" s="34"/>
      <c r="B41" s="32"/>
      <c r="C41" s="32"/>
      <c r="D41" s="32"/>
      <c r="E41" s="33"/>
      <c r="G41" s="74"/>
      <c r="H41" s="60"/>
    </row>
    <row r="42" spans="1:17" x14ac:dyDescent="0.2">
      <c r="A42" s="34"/>
      <c r="B42" s="32"/>
      <c r="C42" s="32"/>
      <c r="D42" s="32"/>
      <c r="E42" s="33"/>
      <c r="G42" s="74"/>
      <c r="H42" s="60"/>
    </row>
    <row r="43" spans="1:17" s="59" customFormat="1" x14ac:dyDescent="0.2">
      <c r="A43" s="16" t="str">
        <f>Texte!A39</f>
        <v>Leittechnik (EMSR)</v>
      </c>
      <c r="B43" s="26"/>
      <c r="C43" s="26"/>
      <c r="D43" s="26"/>
      <c r="E43" s="9"/>
      <c r="F43" s="71"/>
      <c r="G43" s="74"/>
      <c r="H43" s="60"/>
      <c r="I43" s="71"/>
      <c r="J43" s="71"/>
      <c r="K43" s="71"/>
      <c r="L43" s="71"/>
      <c r="M43" s="71"/>
      <c r="N43" s="71"/>
      <c r="O43" s="71"/>
      <c r="P43" s="71"/>
      <c r="Q43" s="71"/>
    </row>
    <row r="44" spans="1:17" x14ac:dyDescent="0.2">
      <c r="A44" s="17" t="str">
        <f>Texte!A40</f>
        <v>Messungen</v>
      </c>
      <c r="B44" s="32"/>
      <c r="C44" s="32"/>
      <c r="D44" s="32"/>
      <c r="E44" s="33"/>
      <c r="G44" s="74"/>
      <c r="H44" s="60"/>
    </row>
    <row r="45" spans="1:17" x14ac:dyDescent="0.2">
      <c r="A45" s="17" t="str">
        <f>Texte!A41</f>
        <v>Elektroinstallation</v>
      </c>
      <c r="B45" s="32"/>
      <c r="C45" s="32"/>
      <c r="D45" s="32"/>
      <c r="E45" s="33"/>
      <c r="G45" s="74"/>
      <c r="H45" s="60"/>
    </row>
    <row r="46" spans="1:17" x14ac:dyDescent="0.2">
      <c r="A46" s="17" t="str">
        <f>Texte!A42</f>
        <v>Schaltanlagen</v>
      </c>
      <c r="B46" s="32"/>
      <c r="C46" s="32"/>
      <c r="D46" s="32"/>
      <c r="E46" s="33"/>
      <c r="G46" s="74"/>
      <c r="H46" s="60"/>
    </row>
    <row r="47" spans="1:17" x14ac:dyDescent="0.2">
      <c r="A47" s="17" t="str">
        <f>Texte!A43</f>
        <v xml:space="preserve">Steuerung/Leitsystem (SPS/PLS) </v>
      </c>
      <c r="B47" s="32"/>
      <c r="C47" s="32"/>
      <c r="D47" s="32"/>
      <c r="E47" s="33"/>
      <c r="G47" s="74"/>
      <c r="H47" s="60"/>
    </row>
    <row r="48" spans="1:17" x14ac:dyDescent="0.2">
      <c r="A48" s="34"/>
      <c r="B48" s="32"/>
      <c r="C48" s="32"/>
      <c r="D48" s="32"/>
      <c r="E48" s="33"/>
      <c r="G48" s="74"/>
      <c r="H48" s="60"/>
    </row>
    <row r="49" spans="1:17" x14ac:dyDescent="0.2">
      <c r="A49" s="34"/>
      <c r="B49" s="32"/>
      <c r="C49" s="32"/>
      <c r="D49" s="32"/>
      <c r="E49" s="33"/>
      <c r="G49" s="74"/>
      <c r="H49" s="60"/>
    </row>
    <row r="50" spans="1:17" x14ac:dyDescent="0.2">
      <c r="A50" s="34"/>
      <c r="B50" s="32"/>
      <c r="C50" s="32"/>
      <c r="D50" s="32"/>
      <c r="E50" s="33"/>
      <c r="G50" s="74"/>
      <c r="H50" s="60"/>
    </row>
    <row r="51" spans="1:17" x14ac:dyDescent="0.2">
      <c r="A51" s="18" t="str">
        <f>Texte!A45</f>
        <v>Zwischentotal</v>
      </c>
      <c r="B51" s="27">
        <f>SUM(B23:B50)</f>
        <v>0</v>
      </c>
      <c r="C51" s="27">
        <f t="shared" ref="C51:D51" si="0">SUM(C23:C50)</f>
        <v>0</v>
      </c>
      <c r="D51" s="27">
        <f t="shared" si="0"/>
        <v>0</v>
      </c>
      <c r="E51" s="5"/>
      <c r="G51" s="74"/>
      <c r="H51" s="60"/>
    </row>
    <row r="52" spans="1:17" s="59" customFormat="1" x14ac:dyDescent="0.2">
      <c r="A52" s="16" t="str">
        <f>Texte!A46</f>
        <v>Planungs- und Bauleitungskosten</v>
      </c>
      <c r="B52" s="26"/>
      <c r="C52" s="26"/>
      <c r="D52" s="26"/>
      <c r="E52" s="9"/>
      <c r="F52" s="71"/>
      <c r="G52" s="74"/>
      <c r="H52" s="22"/>
      <c r="I52" s="71"/>
      <c r="J52" s="71"/>
      <c r="K52" s="71"/>
      <c r="L52" s="71"/>
      <c r="M52" s="71"/>
      <c r="N52" s="71"/>
      <c r="O52" s="71"/>
      <c r="P52" s="71"/>
      <c r="Q52" s="71"/>
    </row>
    <row r="53" spans="1:17" x14ac:dyDescent="0.2">
      <c r="A53" s="17" t="str">
        <f>Texte!A47</f>
        <v>Planungskosten</v>
      </c>
      <c r="B53" s="32"/>
      <c r="C53" s="32"/>
      <c r="D53" s="32"/>
      <c r="E53" s="33"/>
      <c r="G53" s="74"/>
      <c r="H53" s="60"/>
    </row>
    <row r="54" spans="1:17" x14ac:dyDescent="0.2">
      <c r="A54" s="17" t="str">
        <f>Texte!A48</f>
        <v>Bauleitungskosten</v>
      </c>
      <c r="B54" s="32"/>
      <c r="C54" s="32"/>
      <c r="D54" s="32"/>
      <c r="E54" s="33"/>
      <c r="G54" s="74"/>
      <c r="H54" s="60"/>
    </row>
    <row r="55" spans="1:17" x14ac:dyDescent="0.2">
      <c r="A55" s="34"/>
      <c r="B55" s="32"/>
      <c r="C55" s="32"/>
      <c r="D55" s="32"/>
      <c r="E55" s="33"/>
      <c r="G55" s="74"/>
      <c r="H55" s="60"/>
    </row>
    <row r="56" spans="1:17" ht="24.6" customHeight="1" x14ac:dyDescent="0.2">
      <c r="A56" s="19" t="str">
        <f>Texte!A50</f>
        <v>Total Honorare
(max. 15% der anrechenbaren Erstellungskosten)</v>
      </c>
      <c r="B56" s="27">
        <f>SUM(B53:B55)</f>
        <v>0</v>
      </c>
      <c r="C56" s="27">
        <f t="shared" ref="C56:D56" si="1">SUM(C53:C55)</f>
        <v>0</v>
      </c>
      <c r="D56" s="27">
        <f t="shared" si="1"/>
        <v>0</v>
      </c>
      <c r="E56" s="6" t="e">
        <f>C56/C51</f>
        <v>#DIV/0!</v>
      </c>
    </row>
    <row r="57" spans="1:17" ht="13.5" thickBot="1" x14ac:dyDescent="0.25">
      <c r="A57" s="20"/>
      <c r="B57" s="28"/>
      <c r="C57" s="28"/>
      <c r="D57" s="28"/>
      <c r="E57" s="7"/>
    </row>
    <row r="58" spans="1:17" ht="13.5" thickBot="1" x14ac:dyDescent="0.25">
      <c r="A58" s="21" t="str">
        <f>Texte!A52</f>
        <v xml:space="preserve">Gesamttotal ohne MWSt. </v>
      </c>
      <c r="B58" s="29">
        <f>B56+B51</f>
        <v>0</v>
      </c>
      <c r="C58" s="29">
        <f t="shared" ref="C58" si="2">C56+C51</f>
        <v>0</v>
      </c>
      <c r="D58" s="29">
        <f>D56+D51</f>
        <v>0</v>
      </c>
      <c r="E58" s="8"/>
      <c r="G58" s="78" t="s">
        <v>246</v>
      </c>
    </row>
    <row r="61" spans="1:17" x14ac:dyDescent="0.2">
      <c r="K61" s="83"/>
      <c r="L61" s="83"/>
      <c r="M61" s="83"/>
      <c r="N61" s="83"/>
    </row>
    <row r="62" spans="1:17" x14ac:dyDescent="0.2">
      <c r="A62" s="10" t="str">
        <f>Texte!A54</f>
        <v>In Ziffer 3.4 Anhang 2.3 der EnFV wird die Systemgrenze mit den anrechenbaren Anlagenbestandteilen abgegrenzt</v>
      </c>
      <c r="G62" s="75" t="s">
        <v>280</v>
      </c>
      <c r="K62" s="83"/>
      <c r="L62" s="83"/>
      <c r="M62" s="83"/>
      <c r="N62" s="83"/>
    </row>
    <row r="63" spans="1:17" x14ac:dyDescent="0.2">
      <c r="A63" s="10" t="str">
        <f>Texte!A55</f>
        <v>Folgende Anlagenteile sind anrechenbar oder anteilig anrechenbar sofern sie in direktem Zusammenhang zur Stromproduktion stehen.</v>
      </c>
      <c r="G63" s="74">
        <v>0.4</v>
      </c>
      <c r="H63" s="22" t="s">
        <v>248</v>
      </c>
      <c r="K63" s="83"/>
      <c r="L63" s="83"/>
      <c r="M63" s="83"/>
      <c r="N63" s="83"/>
    </row>
    <row r="64" spans="1:17" ht="13.5" thickBot="1" x14ac:dyDescent="0.25">
      <c r="F64" s="74"/>
      <c r="G64" s="74">
        <f>1-G63</f>
        <v>0.6</v>
      </c>
      <c r="H64" s="22" t="s">
        <v>249</v>
      </c>
    </row>
    <row r="65" spans="1:8" s="22" customFormat="1" ht="23.25" thickBot="1" x14ac:dyDescent="0.25">
      <c r="A65" s="61" t="s">
        <v>11</v>
      </c>
      <c r="B65" s="62" t="s">
        <v>12</v>
      </c>
      <c r="G65" s="79">
        <f>C58*G64</f>
        <v>0</v>
      </c>
      <c r="H65" s="22" t="s">
        <v>250</v>
      </c>
    </row>
    <row r="66" spans="1:8" s="23" customFormat="1" ht="18.600000000000001" customHeight="1" x14ac:dyDescent="0.2">
      <c r="A66" s="63" t="str">
        <f>Texte!A60</f>
        <v>Anteile an: Gebäude, Silo, Krananlagen</v>
      </c>
      <c r="B66" s="64">
        <v>25</v>
      </c>
    </row>
    <row r="67" spans="1:8" s="23" customFormat="1" ht="51" customHeight="1" x14ac:dyDescent="0.2">
      <c r="A67" s="63" t="str">
        <f>Texte!A61</f>
        <v xml:space="preserve">Anteile an: Feuerung, Brennstofftransport, Entaschung, Luftventilatoren, Luft­kanäle, Rauchgasventilator, Ascheförderung, </v>
      </c>
      <c r="B67" s="64">
        <v>15</v>
      </c>
    </row>
    <row r="68" spans="1:8" s="23" customFormat="1" ht="21" customHeight="1" x14ac:dyDescent="0.2">
      <c r="A68" s="63" t="str">
        <f>Texte!A62</f>
        <v>Überhitzer</v>
      </c>
      <c r="B68" s="64">
        <v>10</v>
      </c>
      <c r="D68" s="48"/>
    </row>
    <row r="69" spans="1:8" s="23" customFormat="1" ht="69" customHeight="1" x14ac:dyDescent="0.2">
      <c r="A69" s="63" t="str">
        <f>Texte!A63</f>
        <v>Turbine, Generator, Hydraulikanlage, Transformator, Kühlkreislauf (Turbine, Generator), Speisewasserpumpen, Speisewasserbehälter, Luftkondensator, Rohrleitungen und Armaturen, Druckreduzierstation, Kondensatsystem, Speisewasservorwärmung, Starkstromanschluss</v>
      </c>
      <c r="B69" s="64">
        <v>25</v>
      </c>
    </row>
    <row r="70" spans="1:8" s="23" customFormat="1" ht="24" customHeight="1" thickBot="1" x14ac:dyDescent="0.25">
      <c r="A70" s="65" t="str">
        <f>Texte!A64</f>
        <v>Anteil: Leittechnik (EMSR)</v>
      </c>
      <c r="B70" s="66">
        <v>15</v>
      </c>
    </row>
    <row r="71" spans="1:8" s="22" customFormat="1" ht="13.35" customHeight="1" x14ac:dyDescent="0.2">
      <c r="A71" s="67"/>
      <c r="B71" s="68"/>
    </row>
    <row r="72" spans="1:8" s="22" customFormat="1" ht="13.35" customHeight="1" x14ac:dyDescent="0.2">
      <c r="A72" s="67"/>
      <c r="B72" s="68"/>
    </row>
    <row r="73" spans="1:8" s="22" customFormat="1" ht="13.35" customHeight="1" x14ac:dyDescent="0.2">
      <c r="A73" s="67"/>
      <c r="B73" s="68"/>
    </row>
    <row r="74" spans="1:8" s="22" customFormat="1" ht="13.35" customHeight="1" x14ac:dyDescent="0.2">
      <c r="A74" s="24"/>
    </row>
    <row r="75" spans="1:8" s="22" customFormat="1" ht="11.25" x14ac:dyDescent="0.2">
      <c r="A75" s="69"/>
    </row>
    <row r="76" spans="1:8" ht="13.35" customHeight="1" x14ac:dyDescent="0.2"/>
    <row r="77" spans="1:8" ht="13.35" customHeight="1" x14ac:dyDescent="0.2"/>
    <row r="78" spans="1:8" ht="13.35" customHeight="1" x14ac:dyDescent="0.2"/>
    <row r="79" spans="1:8" ht="13.35" customHeight="1" x14ac:dyDescent="0.2"/>
    <row r="80" spans="1:8" ht="13.35" customHeight="1" x14ac:dyDescent="0.2"/>
    <row r="81" ht="13.35" customHeight="1" x14ac:dyDescent="0.2"/>
    <row r="98" spans="1:1" x14ac:dyDescent="0.2">
      <c r="A98" s="70"/>
    </row>
  </sheetData>
  <mergeCells count="3">
    <mergeCell ref="B13:E13"/>
    <mergeCell ref="B14:E14"/>
    <mergeCell ref="A20:A21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Texte!$C$3:$E$3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zoomScale="90" zoomScaleNormal="90" workbookViewId="0">
      <selection activeCell="A5" sqref="A5"/>
    </sheetView>
  </sheetViews>
  <sheetFormatPr baseColWidth="10" defaultColWidth="11.5703125" defaultRowHeight="12.75" x14ac:dyDescent="0.2"/>
  <cols>
    <col min="1" max="1" width="90.85546875" style="2" bestFit="1" customWidth="1"/>
    <col min="2" max="2" width="8.5703125" style="43" customWidth="1"/>
    <col min="3" max="3" width="90.85546875" style="3" customWidth="1"/>
    <col min="4" max="5" width="90.85546875" style="47" customWidth="1"/>
    <col min="6" max="16384" width="11.5703125" style="2"/>
  </cols>
  <sheetData>
    <row r="1" spans="1:5" ht="15" x14ac:dyDescent="0.25">
      <c r="A1" s="38" t="s">
        <v>201</v>
      </c>
      <c r="B1" s="39"/>
    </row>
    <row r="2" spans="1:5" ht="15" x14ac:dyDescent="0.25">
      <c r="A2" s="38" t="s">
        <v>57</v>
      </c>
      <c r="B2" s="39"/>
    </row>
    <row r="3" spans="1:5" ht="15" x14ac:dyDescent="0.25">
      <c r="A3" s="40"/>
      <c r="B3" s="41"/>
      <c r="C3" s="3" t="s">
        <v>7</v>
      </c>
      <c r="D3" s="42" t="s">
        <v>8</v>
      </c>
      <c r="E3" s="42" t="s">
        <v>9</v>
      </c>
    </row>
    <row r="6" spans="1:5" x14ac:dyDescent="0.2">
      <c r="D6" s="42"/>
      <c r="E6" s="42"/>
    </row>
    <row r="7" spans="1:5" x14ac:dyDescent="0.2">
      <c r="A7" s="37">
        <f>IF(Investitionen!$E$5=$C$3,C7,IF(Investitionen!$E$5=$D$3,D7,IF(Investitionen!$E$5=$E$3,E7,"ungültige Sprache gewählt")))</f>
        <v>0</v>
      </c>
      <c r="B7" s="43" t="s">
        <v>122</v>
      </c>
      <c r="D7" s="47" t="s">
        <v>55</v>
      </c>
      <c r="E7" s="47" t="s">
        <v>56</v>
      </c>
    </row>
    <row r="8" spans="1:5" x14ac:dyDescent="0.2">
      <c r="A8" s="37" t="str">
        <f>IF(Investitionen!$E$5=$C$3,C8,IF(Investitionen!$E$5=$D$3,D8,IF(Investitionen!$E$5=$E$3,E8,"ungültige Sprache gewählt")))</f>
        <v>Investitionsbeitrag für ein Holzkraftwerk</v>
      </c>
      <c r="B8" s="43" t="s">
        <v>62</v>
      </c>
      <c r="C8" s="3" t="s">
        <v>205</v>
      </c>
      <c r="D8" s="47" t="s">
        <v>206</v>
      </c>
      <c r="E8" s="47" t="s">
        <v>175</v>
      </c>
    </row>
    <row r="9" spans="1:5" x14ac:dyDescent="0.2">
      <c r="A9" s="37" t="str">
        <f>IF(Investitionen!$E$5=$C$3,C9,IF(Investitionen!$E$5=$D$3,D9,IF(Investitionen!$E$5=$E$3,E9,"ungültige Sprache gewählt")))</f>
        <v>Vorlage zur Auflistung der Investitionen</v>
      </c>
      <c r="B9" s="43" t="s">
        <v>63</v>
      </c>
      <c r="C9" s="35" t="s">
        <v>123</v>
      </c>
      <c r="D9" s="45" t="s">
        <v>124</v>
      </c>
      <c r="E9" s="49" t="s">
        <v>198</v>
      </c>
    </row>
    <row r="10" spans="1:5" x14ac:dyDescent="0.2">
      <c r="A10" s="37" t="str">
        <f>IF(Investitionen!$E$5=$C$3,C10,IF(Investitionen!$E$5=$D$3,D10,IF(Investitionen!$E$5=$E$3,E10,"ungültige Sprache gewählt")))</f>
        <v>Version 1.1 vom 1.1.2024</v>
      </c>
      <c r="B10" s="43" t="s">
        <v>64</v>
      </c>
      <c r="C10" s="35" t="s">
        <v>252</v>
      </c>
      <c r="D10" s="35" t="s">
        <v>253</v>
      </c>
      <c r="E10" s="35" t="s">
        <v>254</v>
      </c>
    </row>
    <row r="11" spans="1:5" x14ac:dyDescent="0.2">
      <c r="A11" s="37">
        <f>IF(Investitionen!$E$5=$C$3,C11,IF(Investitionen!$E$5=$D$3,D11,IF(Investitionen!$E$5=$E$3,E11,"ungültige Sprache gewählt")))</f>
        <v>0</v>
      </c>
      <c r="B11" s="43" t="s">
        <v>65</v>
      </c>
      <c r="C11" s="35"/>
      <c r="D11" s="45" t="s">
        <v>30</v>
      </c>
      <c r="E11" s="45" t="s">
        <v>42</v>
      </c>
    </row>
    <row r="12" spans="1:5" x14ac:dyDescent="0.2">
      <c r="A12" s="37" t="str">
        <f>IF(Investitionen!$E$5=$C$3,C12,IF(Investitionen!$E$5=$D$3,D12,IF(Investitionen!$E$5=$E$3,E12,"ungültige Sprache gewählt")))</f>
        <v>Allgemeine Angaben</v>
      </c>
      <c r="B12" s="43" t="s">
        <v>66</v>
      </c>
      <c r="C12" s="35" t="s">
        <v>1</v>
      </c>
      <c r="D12" s="45" t="s">
        <v>125</v>
      </c>
      <c r="E12" s="49" t="s">
        <v>199</v>
      </c>
    </row>
    <row r="13" spans="1:5" x14ac:dyDescent="0.2">
      <c r="A13" s="37" t="str">
        <f>IF(Investitionen!$E$5=$C$3,C13,IF(Investitionen!$E$5=$D$3,D13,IF(Investitionen!$E$5=$E$3,E13,"ungültige Sprache gewählt")))</f>
        <v>Projekttittel</v>
      </c>
      <c r="B13" s="43" t="s">
        <v>67</v>
      </c>
      <c r="C13" s="35" t="s">
        <v>2</v>
      </c>
      <c r="D13" s="45" t="s">
        <v>126</v>
      </c>
      <c r="E13" s="45" t="s">
        <v>127</v>
      </c>
    </row>
    <row r="14" spans="1:5" x14ac:dyDescent="0.2">
      <c r="A14" s="37" t="str">
        <f>IF(Investitionen!$E$5=$C$3,C14,IF(Investitionen!$E$5=$D$3,D14,IF(Investitionen!$E$5=$E$3,E14,"ungültige Sprache gewählt")))</f>
        <v>Gesuchsteller/in</v>
      </c>
      <c r="B14" s="43" t="s">
        <v>68</v>
      </c>
      <c r="C14" s="35" t="s">
        <v>128</v>
      </c>
      <c r="D14" s="45" t="s">
        <v>129</v>
      </c>
      <c r="E14" s="45" t="s">
        <v>130</v>
      </c>
    </row>
    <row r="15" spans="1:5" x14ac:dyDescent="0.2">
      <c r="A15" s="37" t="str">
        <f>IF(Investitionen!$E$5=$C$3,C15,IF(Investitionen!$E$5=$D$3,D15,IF(Investitionen!$E$5=$E$3,E15,"ungültige Sprache gewählt")))</f>
        <v>installierte elektrische Leistung nach der Investition</v>
      </c>
      <c r="B15" s="43" t="s">
        <v>69</v>
      </c>
      <c r="C15" s="35" t="s">
        <v>131</v>
      </c>
      <c r="D15" s="45" t="s">
        <v>132</v>
      </c>
      <c r="E15" s="45" t="s">
        <v>133</v>
      </c>
    </row>
    <row r="16" spans="1:5" x14ac:dyDescent="0.2">
      <c r="A16" s="37" t="str">
        <f>IF(Investitionen!$E$5=$C$3,C16,IF(Investitionen!$E$5=$D$3,D16,IF(Investitionen!$E$5=$E$3,E16,"ungültige Sprache gewählt")))</f>
        <v>Erwartete Netto-Elektrizitätsproduktion nach der Investition</v>
      </c>
      <c r="B16" s="43" t="s">
        <v>70</v>
      </c>
      <c r="C16" s="35" t="s">
        <v>134</v>
      </c>
      <c r="D16" s="45" t="s">
        <v>135</v>
      </c>
      <c r="E16" s="45" t="s">
        <v>136</v>
      </c>
    </row>
    <row r="17" spans="1:5" x14ac:dyDescent="0.2">
      <c r="A17" s="37" t="str">
        <f>IF(Investitionen!$E$5=$C$3,C17,IF(Investitionen!$E$5=$D$3,D17,IF(Investitionen!$E$5=$E$3,E17,"ungültige Sprache gewählt")))</f>
        <v>MWh/Jahr</v>
      </c>
      <c r="B17" s="43" t="s">
        <v>71</v>
      </c>
      <c r="C17" s="44" t="s">
        <v>14</v>
      </c>
      <c r="D17" s="45" t="s">
        <v>137</v>
      </c>
      <c r="E17" s="45" t="s">
        <v>137</v>
      </c>
    </row>
    <row r="18" spans="1:5" x14ac:dyDescent="0.2">
      <c r="A18" s="37">
        <f>IF(Investitionen!$E$5=$C$3,C18,IF(Investitionen!$E$5=$D$3,D18,IF(Investitionen!$E$5=$E$3,E18,"ungültige Sprache gewählt")))</f>
        <v>0</v>
      </c>
      <c r="B18" s="43" t="s">
        <v>72</v>
      </c>
      <c r="C18" s="35"/>
      <c r="D18" s="45" t="s">
        <v>31</v>
      </c>
      <c r="E18" s="45" t="s">
        <v>43</v>
      </c>
    </row>
    <row r="19" spans="1:5" ht="12.6" customHeight="1" x14ac:dyDescent="0.2">
      <c r="A19" s="37" t="str">
        <f>IF(Investitionen!$E$5=$C$3,C19,IF(Investitionen!$E$5=$D$3,D19,IF(Investitionen!$E$5=$E$3,E19,"ungültige Sprache gewählt")))</f>
        <v>Die Zeilen können nach Bedarf angepasst werden. Zusätzliche Zeilen können eingefügt werden.</v>
      </c>
      <c r="B19" s="43" t="s">
        <v>73</v>
      </c>
      <c r="C19" s="35" t="s">
        <v>21</v>
      </c>
      <c r="D19" s="45" t="s">
        <v>138</v>
      </c>
      <c r="E19" s="49" t="s">
        <v>200</v>
      </c>
    </row>
    <row r="20" spans="1:5" ht="12.6" customHeight="1" x14ac:dyDescent="0.2">
      <c r="A20" s="37">
        <f>IF(Investitionen!$E$5=$C$3,C20,IF(Investitionen!$E$5=$D$3,D20,IF(Investitionen!$E$5=$E$3,E20,"ungültige Sprache gewählt")))</f>
        <v>0</v>
      </c>
      <c r="B20" s="43" t="s">
        <v>74</v>
      </c>
      <c r="C20" s="35"/>
      <c r="D20" s="45"/>
      <c r="E20" s="45"/>
    </row>
    <row r="21" spans="1:5" ht="12.6" customHeight="1" x14ac:dyDescent="0.2">
      <c r="A21" s="37" t="str">
        <f>IF(Investitionen!$E$5=$C$3,C21,IF(Investitionen!$E$5=$D$3,D21,IF(Investitionen!$E$5=$E$3,E21,"ungültige Sprache gewählt")))</f>
        <v>Betrag aus Offerten ohne MWSt</v>
      </c>
      <c r="B21" s="43" t="s">
        <v>75</v>
      </c>
      <c r="C21" s="35" t="s">
        <v>23</v>
      </c>
      <c r="D21" s="45" t="s">
        <v>139</v>
      </c>
      <c r="E21" s="45" t="s">
        <v>140</v>
      </c>
    </row>
    <row r="22" spans="1:5" ht="12.6" customHeight="1" x14ac:dyDescent="0.2">
      <c r="A22" s="37" t="str">
        <f>IF(Investitionen!$E$5=$C$3,C22,IF(Investitionen!$E$5=$D$3,D22,IF(Investitionen!$E$5=$E$3,E22,"ungültige Sprache gewählt")))</f>
        <v>Anrechenbare Kosten</v>
      </c>
      <c r="B22" s="43" t="s">
        <v>76</v>
      </c>
      <c r="C22" s="35" t="s">
        <v>24</v>
      </c>
      <c r="D22" s="45" t="s">
        <v>141</v>
      </c>
      <c r="E22" s="45" t="s">
        <v>142</v>
      </c>
    </row>
    <row r="23" spans="1:5" ht="12.6" customHeight="1" x14ac:dyDescent="0.2">
      <c r="A23" s="37" t="str">
        <f>IF(Investitionen!$E$5=$C$3,C23,IF(Investitionen!$E$5=$D$3,D23,IF(Investitionen!$E$5=$E$3,E23,"ungültige Sprache gewählt")))</f>
        <v>Nicht anrechenbare Kosten</v>
      </c>
      <c r="B23" s="43" t="s">
        <v>77</v>
      </c>
      <c r="C23" s="35" t="s">
        <v>25</v>
      </c>
      <c r="D23" s="45" t="s">
        <v>143</v>
      </c>
      <c r="E23" s="45" t="s">
        <v>144</v>
      </c>
    </row>
    <row r="24" spans="1:5" ht="12.6" customHeight="1" x14ac:dyDescent="0.2">
      <c r="A24" s="37" t="str">
        <f>IF(Investitionen!$E$5=$C$3,C24,IF(Investitionen!$E$5=$D$3,D24,IF(Investitionen!$E$5=$E$3,E24,"ungültige Sprache gewählt")))</f>
        <v>Bemerkungen / Zuordnung Offerte</v>
      </c>
      <c r="B24" s="43" t="s">
        <v>78</v>
      </c>
      <c r="C24" s="35" t="s">
        <v>10</v>
      </c>
      <c r="D24" s="45" t="s">
        <v>145</v>
      </c>
      <c r="E24" s="45" t="s">
        <v>146</v>
      </c>
    </row>
    <row r="25" spans="1:5" ht="12.6" customHeight="1" x14ac:dyDescent="0.2">
      <c r="A25" s="37">
        <f>IF(Investitionen!$E$5=$C$3,C25,IF(Investitionen!$E$5=$D$3,D25,IF(Investitionen!$E$5=$E$3,E25,"ungültige Sprache gewählt")))</f>
        <v>0</v>
      </c>
      <c r="B25" s="43" t="s">
        <v>79</v>
      </c>
      <c r="D25" s="47" t="s">
        <v>32</v>
      </c>
      <c r="E25" s="47" t="s">
        <v>44</v>
      </c>
    </row>
    <row r="26" spans="1:5" x14ac:dyDescent="0.2">
      <c r="A26" s="37" t="str">
        <f>IF(Investitionen!$E$5=$C$3,C26,IF(Investitionen!$E$5=$D$3,D26,IF(Investitionen!$E$5=$E$3,E26,"ungültige Sprache gewählt")))</f>
        <v>Baukosten</v>
      </c>
      <c r="B26" s="43" t="s">
        <v>80</v>
      </c>
      <c r="C26" s="35" t="s">
        <v>20</v>
      </c>
      <c r="D26" s="45" t="s">
        <v>147</v>
      </c>
      <c r="E26" s="45" t="s">
        <v>148</v>
      </c>
    </row>
    <row r="27" spans="1:5" x14ac:dyDescent="0.2">
      <c r="A27" s="37" t="str">
        <f>IF(Investitionen!$E$5=$C$3,C27,IF(Investitionen!$E$5=$D$3,D27,IF(Investitionen!$E$5=$E$3,E27,"ungültige Sprache gewählt")))</f>
        <v>Gebäudeteile, Silo, Krananlagen, usw.</v>
      </c>
      <c r="B27" s="43" t="s">
        <v>81</v>
      </c>
      <c r="C27" s="3" t="s">
        <v>195</v>
      </c>
      <c r="D27" s="46" t="s">
        <v>196</v>
      </c>
      <c r="E27" s="47" t="s">
        <v>197</v>
      </c>
    </row>
    <row r="28" spans="1:5" x14ac:dyDescent="0.2">
      <c r="A28" s="37">
        <f>IF(Investitionen!$E$5=$C$3,C28,IF(Investitionen!$E$5=$D$3,D28,IF(Investitionen!$E$5=$E$3,E28,"ungültige Sprache gewählt")))</f>
        <v>0</v>
      </c>
      <c r="B28" s="43" t="s">
        <v>82</v>
      </c>
      <c r="C28" s="25"/>
      <c r="D28" s="46"/>
      <c r="E28" s="47" t="s">
        <v>45</v>
      </c>
    </row>
    <row r="29" spans="1:5" x14ac:dyDescent="0.2">
      <c r="A29" s="37">
        <f>IF(Investitionen!$E$5=$C$3,C29,IF(Investitionen!$E$5=$D$3,D29,IF(Investitionen!$E$5=$E$3,E29,"ungültige Sprache gewählt")))</f>
        <v>0</v>
      </c>
      <c r="B29" s="43" t="s">
        <v>83</v>
      </c>
      <c r="D29" s="47" t="s">
        <v>33</v>
      </c>
      <c r="E29" s="47" t="s">
        <v>46</v>
      </c>
    </row>
    <row r="30" spans="1:5" x14ac:dyDescent="0.2">
      <c r="A30" s="37" t="str">
        <f>IF(Investitionen!$E$5=$C$3,C30,IF(Investitionen!$E$5=$D$3,D30,IF(Investitionen!$E$5=$E$3,E30,"ungültige Sprache gewählt")))</f>
        <v>Verbrennungsanlage</v>
      </c>
      <c r="B30" s="43" t="s">
        <v>84</v>
      </c>
      <c r="C30" s="3" t="s">
        <v>176</v>
      </c>
      <c r="D30" s="47" t="s">
        <v>177</v>
      </c>
      <c r="E30" s="47" t="s">
        <v>178</v>
      </c>
    </row>
    <row r="31" spans="1:5" x14ac:dyDescent="0.2">
      <c r="A31" s="37" t="str">
        <f>IF(Investitionen!$E$5=$C$3,C31,IF(Investitionen!$E$5=$D$3,D31,IF(Investitionen!$E$5=$E$3,E31,"ungültige Sprache gewählt")))</f>
        <v xml:space="preserve">Feuerung, Brennstofftransport, Entaschung, Luftventilatoren, usw. </v>
      </c>
      <c r="B31" s="43" t="s">
        <v>85</v>
      </c>
      <c r="C31" s="3" t="s">
        <v>187</v>
      </c>
      <c r="D31" s="47" t="s">
        <v>188</v>
      </c>
      <c r="E31" s="47" t="s">
        <v>194</v>
      </c>
    </row>
    <row r="32" spans="1:5" x14ac:dyDescent="0.2">
      <c r="A32" s="37">
        <f>IF(Investitionen!$E$5=$C$3,C32,IF(Investitionen!$E$5=$D$3,D32,IF(Investitionen!$E$5=$E$3,E32,"ungültige Sprache gewählt")))</f>
        <v>0</v>
      </c>
      <c r="B32" s="43" t="s">
        <v>86</v>
      </c>
      <c r="D32" s="47" t="s">
        <v>34</v>
      </c>
      <c r="E32" s="47" t="s">
        <v>47</v>
      </c>
    </row>
    <row r="33" spans="1:5" x14ac:dyDescent="0.2">
      <c r="A33" s="37">
        <f>IF(Investitionen!$E$5=$C$3,C33,IF(Investitionen!$E$5=$D$3,D33,IF(Investitionen!$E$5=$E$3,E33,"ungültige Sprache gewählt")))</f>
        <v>0</v>
      </c>
      <c r="B33" s="43" t="s">
        <v>87</v>
      </c>
      <c r="C33" s="25"/>
      <c r="D33" s="46"/>
      <c r="E33" s="46"/>
    </row>
    <row r="34" spans="1:5" x14ac:dyDescent="0.2">
      <c r="A34" s="37">
        <f>IF(Investitionen!$E$5=$C$3,C34,IF(Investitionen!$E$5=$D$3,D34,IF(Investitionen!$E$5=$E$3,E34,"ungültige Sprache gewählt")))</f>
        <v>0</v>
      </c>
      <c r="B34" s="43" t="s">
        <v>88</v>
      </c>
      <c r="C34" s="25"/>
      <c r="D34" s="47" t="s">
        <v>35</v>
      </c>
      <c r="E34" s="47" t="s">
        <v>48</v>
      </c>
    </row>
    <row r="35" spans="1:5" x14ac:dyDescent="0.2">
      <c r="A35" s="37" t="str">
        <f>IF(Investitionen!$E$5=$C$3,C35,IF(Investitionen!$E$5=$D$3,D35,IF(Investitionen!$E$5=$E$3,E35,"ungültige Sprache gewählt")))</f>
        <v>Stromproduktion, Dampfkreislauf, Turbine, Generator</v>
      </c>
      <c r="B35" s="43" t="s">
        <v>89</v>
      </c>
      <c r="C35" s="3" t="s">
        <v>61</v>
      </c>
      <c r="D35" s="47" t="s">
        <v>190</v>
      </c>
      <c r="E35" s="47" t="s">
        <v>191</v>
      </c>
    </row>
    <row r="36" spans="1:5" x14ac:dyDescent="0.2">
      <c r="A36" s="37" t="str">
        <f>IF(Investitionen!$E$5=$C$3,C36,IF(Investitionen!$E$5=$D$3,D36,IF(Investitionen!$E$5=$E$3,E36,"ungültige Sprache gewählt")))</f>
        <v xml:space="preserve">Holzvergaser-Anlage, ORC-Anlage, Dampfkreislauf, usw. </v>
      </c>
      <c r="B36" s="43" t="s">
        <v>90</v>
      </c>
      <c r="C36" s="25" t="s">
        <v>189</v>
      </c>
      <c r="D36" s="47" t="s">
        <v>193</v>
      </c>
      <c r="E36" s="47" t="s">
        <v>192</v>
      </c>
    </row>
    <row r="37" spans="1:5" x14ac:dyDescent="0.2">
      <c r="A37" s="37">
        <f>IF(Investitionen!$E$5=$C$3,C37,IF(Investitionen!$E$5=$D$3,D37,IF(Investitionen!$E$5=$E$3,E37,"ungültige Sprache gewählt")))</f>
        <v>0</v>
      </c>
      <c r="B37" s="43" t="s">
        <v>91</v>
      </c>
      <c r="C37" s="25"/>
      <c r="D37" s="47" t="s">
        <v>36</v>
      </c>
      <c r="E37" s="47" t="s">
        <v>49</v>
      </c>
    </row>
    <row r="38" spans="1:5" x14ac:dyDescent="0.2">
      <c r="A38" s="37">
        <f>IF(Investitionen!$E$5=$C$3,C38,IF(Investitionen!$E$5=$D$3,D38,IF(Investitionen!$E$5=$E$3,E38,"ungültige Sprache gewählt")))</f>
        <v>0</v>
      </c>
      <c r="B38" s="43" t="s">
        <v>92</v>
      </c>
      <c r="D38" s="47" t="s">
        <v>37</v>
      </c>
      <c r="E38" s="47" t="s">
        <v>50</v>
      </c>
    </row>
    <row r="39" spans="1:5" x14ac:dyDescent="0.2">
      <c r="A39" s="37" t="str">
        <f>IF(Investitionen!$E$5=$C$3,C39,IF(Investitionen!$E$5=$D$3,D39,IF(Investitionen!$E$5=$E$3,E39,"ungültige Sprache gewählt")))</f>
        <v>Leittechnik (EMSR)</v>
      </c>
      <c r="B39" s="43" t="s">
        <v>93</v>
      </c>
      <c r="C39" s="35" t="s">
        <v>3</v>
      </c>
      <c r="D39" s="45" t="s">
        <v>149</v>
      </c>
      <c r="E39" s="45" t="s">
        <v>150</v>
      </c>
    </row>
    <row r="40" spans="1:5" x14ac:dyDescent="0.2">
      <c r="A40" s="37" t="str">
        <f>IF(Investitionen!$E$5=$C$3,C40,IF(Investitionen!$E$5=$D$3,D40,IF(Investitionen!$E$5=$E$3,E40,"ungültige Sprache gewählt")))</f>
        <v>Messungen</v>
      </c>
      <c r="B40" s="43" t="s">
        <v>94</v>
      </c>
      <c r="C40" s="35" t="s">
        <v>27</v>
      </c>
      <c r="D40" s="45" t="s">
        <v>151</v>
      </c>
      <c r="E40" s="45" t="s">
        <v>152</v>
      </c>
    </row>
    <row r="41" spans="1:5" x14ac:dyDescent="0.2">
      <c r="A41" s="37" t="str">
        <f>IF(Investitionen!$E$5=$C$3,C41,IF(Investitionen!$E$5=$D$3,D41,IF(Investitionen!$E$5=$E$3,E41,"ungültige Sprache gewählt")))</f>
        <v>Elektroinstallation</v>
      </c>
      <c r="B41" s="43" t="s">
        <v>95</v>
      </c>
      <c r="C41" s="35" t="s">
        <v>28</v>
      </c>
      <c r="D41" s="45" t="s">
        <v>153</v>
      </c>
      <c r="E41" s="45" t="s">
        <v>154</v>
      </c>
    </row>
    <row r="42" spans="1:5" x14ac:dyDescent="0.2">
      <c r="A42" s="37" t="str">
        <f>IF(Investitionen!$E$5=$C$3,C42,IF(Investitionen!$E$5=$D$3,D42,IF(Investitionen!$E$5=$E$3,E42,"ungültige Sprache gewählt")))</f>
        <v>Schaltanlagen</v>
      </c>
      <c r="B42" s="43" t="s">
        <v>96</v>
      </c>
      <c r="C42" s="35" t="s">
        <v>29</v>
      </c>
      <c r="D42" s="45" t="s">
        <v>155</v>
      </c>
      <c r="E42" s="45" t="s">
        <v>156</v>
      </c>
    </row>
    <row r="43" spans="1:5" x14ac:dyDescent="0.2">
      <c r="A43" s="37" t="str">
        <f>IF(Investitionen!$E$5=$C$3,C43,IF(Investitionen!$E$5=$D$3,D43,IF(Investitionen!$E$5=$E$3,E43,"ungültige Sprache gewählt")))</f>
        <v xml:space="preserve">Steuerung/Leitsystem (SPS/PLS) </v>
      </c>
      <c r="B43" s="43" t="s">
        <v>97</v>
      </c>
      <c r="C43" s="35" t="s">
        <v>26</v>
      </c>
      <c r="D43" s="45" t="s">
        <v>157</v>
      </c>
      <c r="E43" s="45" t="s">
        <v>158</v>
      </c>
    </row>
    <row r="44" spans="1:5" x14ac:dyDescent="0.2">
      <c r="A44" s="37">
        <f>IF(Investitionen!$E$5=$C$3,C44,IF(Investitionen!$E$5=$D$3,D44,IF(Investitionen!$E$5=$E$3,E44,"ungültige Sprache gewählt")))</f>
        <v>0</v>
      </c>
      <c r="B44" s="43" t="s">
        <v>98</v>
      </c>
      <c r="C44" s="35"/>
      <c r="D44" s="45" t="s">
        <v>38</v>
      </c>
      <c r="E44" s="45" t="s">
        <v>51</v>
      </c>
    </row>
    <row r="45" spans="1:5" x14ac:dyDescent="0.2">
      <c r="A45" s="37" t="str">
        <f>IF(Investitionen!$E$5=$C$3,C45,IF(Investitionen!$E$5=$D$3,D45,IF(Investitionen!$E$5=$E$3,E45,"ungültige Sprache gewählt")))</f>
        <v>Zwischentotal</v>
      </c>
      <c r="B45" s="43" t="s">
        <v>99</v>
      </c>
      <c r="C45" s="35" t="s">
        <v>16</v>
      </c>
      <c r="D45" s="45" t="s">
        <v>159</v>
      </c>
      <c r="E45" s="45" t="s">
        <v>160</v>
      </c>
    </row>
    <row r="46" spans="1:5" x14ac:dyDescent="0.2">
      <c r="A46" s="37" t="str">
        <f>IF(Investitionen!$E$5=$C$3,C46,IF(Investitionen!$E$5=$D$3,D46,IF(Investitionen!$E$5=$E$3,E46,"ungültige Sprache gewählt")))</f>
        <v>Planungs- und Bauleitungskosten</v>
      </c>
      <c r="B46" s="43" t="s">
        <v>100</v>
      </c>
      <c r="C46" s="35" t="s">
        <v>202</v>
      </c>
      <c r="D46" s="45" t="s">
        <v>203</v>
      </c>
      <c r="E46" s="45" t="s">
        <v>204</v>
      </c>
    </row>
    <row r="47" spans="1:5" x14ac:dyDescent="0.2">
      <c r="A47" s="37" t="str">
        <f>IF(Investitionen!$E$5=$C$3,C47,IF(Investitionen!$E$5=$D$3,D47,IF(Investitionen!$E$5=$E$3,E47,"ungültige Sprache gewählt")))</f>
        <v>Planungskosten</v>
      </c>
      <c r="B47" s="43" t="s">
        <v>101</v>
      </c>
      <c r="C47" s="35" t="s">
        <v>18</v>
      </c>
      <c r="D47" s="45" t="s">
        <v>161</v>
      </c>
      <c r="E47" s="45" t="s">
        <v>162</v>
      </c>
    </row>
    <row r="48" spans="1:5" x14ac:dyDescent="0.2">
      <c r="A48" s="37" t="str">
        <f>IF(Investitionen!$E$5=$C$3,C48,IF(Investitionen!$E$5=$D$3,D48,IF(Investitionen!$E$5=$E$3,E48,"ungültige Sprache gewählt")))</f>
        <v>Bauleitungskosten</v>
      </c>
      <c r="B48" s="43" t="s">
        <v>102</v>
      </c>
      <c r="C48" s="35" t="s">
        <v>19</v>
      </c>
      <c r="D48" s="45" t="s">
        <v>163</v>
      </c>
      <c r="E48" s="45" t="s">
        <v>164</v>
      </c>
    </row>
    <row r="49" spans="1:5" x14ac:dyDescent="0.2">
      <c r="A49" s="37">
        <f>IF(Investitionen!$E$5=$C$3,C49,IF(Investitionen!$E$5=$D$3,D49,IF(Investitionen!$E$5=$E$3,E49,"ungültige Sprache gewählt")))</f>
        <v>0</v>
      </c>
      <c r="B49" s="43" t="s">
        <v>103</v>
      </c>
      <c r="C49" s="35"/>
      <c r="D49" s="45"/>
      <c r="E49" s="45"/>
    </row>
    <row r="50" spans="1:5" ht="25.5" x14ac:dyDescent="0.2">
      <c r="A50" s="37" t="str">
        <f>IF(Investitionen!$E$5=$C$3,C50,IF(Investitionen!$E$5=$D$3,D50,IF(Investitionen!$E$5=$E$3,E50,"ungültige Sprache gewählt")))</f>
        <v>Total Honorare
(max. 15% der anrechenbaren Erstellungskosten)</v>
      </c>
      <c r="B50" s="43" t="s">
        <v>104</v>
      </c>
      <c r="C50" s="35" t="s">
        <v>17</v>
      </c>
      <c r="D50" s="45" t="s">
        <v>165</v>
      </c>
      <c r="E50" s="45" t="s">
        <v>166</v>
      </c>
    </row>
    <row r="51" spans="1:5" x14ac:dyDescent="0.2">
      <c r="A51" s="37">
        <f>IF(Investitionen!$E$5=$C$3,C51,IF(Investitionen!$E$5=$D$3,D51,IF(Investitionen!$E$5=$E$3,E51,"ungültige Sprache gewählt")))</f>
        <v>0</v>
      </c>
      <c r="B51" s="43" t="s">
        <v>105</v>
      </c>
      <c r="C51" s="35"/>
      <c r="D51" s="45"/>
      <c r="E51" s="45"/>
    </row>
    <row r="52" spans="1:5" x14ac:dyDescent="0.2">
      <c r="A52" s="37" t="str">
        <f>IF(Investitionen!$E$5=$C$3,C52,IF(Investitionen!$E$5=$D$3,D52,IF(Investitionen!$E$5=$E$3,E52,"ungültige Sprache gewählt")))</f>
        <v xml:space="preserve">Gesamttotal ohne MWSt. </v>
      </c>
      <c r="B52" s="43" t="s">
        <v>106</v>
      </c>
      <c r="C52" s="35" t="s">
        <v>6</v>
      </c>
      <c r="D52" s="45" t="s">
        <v>167</v>
      </c>
      <c r="E52" s="45" t="s">
        <v>168</v>
      </c>
    </row>
    <row r="53" spans="1:5" x14ac:dyDescent="0.2">
      <c r="A53" s="37">
        <f>IF(Investitionen!$E$5=$C$3,C53,IF(Investitionen!$E$5=$D$3,D53,IF(Investitionen!$E$5=$E$3,E53,"ungültige Sprache gewählt")))</f>
        <v>0</v>
      </c>
      <c r="B53" s="43" t="s">
        <v>107</v>
      </c>
      <c r="C53" s="35"/>
      <c r="D53" s="45" t="s">
        <v>39</v>
      </c>
      <c r="E53" s="45" t="s">
        <v>52</v>
      </c>
    </row>
    <row r="54" spans="1:5" ht="25.5" x14ac:dyDescent="0.2">
      <c r="A54" s="37" t="str">
        <f>IF(Investitionen!$E$5=$C$3,C54,IF(Investitionen!$E$5=$D$3,D54,IF(Investitionen!$E$5=$E$3,E54,"ungültige Sprache gewählt")))</f>
        <v>In Ziffer 3.4 Anhang 2.3 der EnFV wird die Systemgrenze mit den anrechenbaren Anlagenbestandteilen abgegrenzt</v>
      </c>
      <c r="B54" s="43" t="s">
        <v>108</v>
      </c>
      <c r="C54" s="35" t="s">
        <v>60</v>
      </c>
      <c r="D54" s="45" t="s">
        <v>169</v>
      </c>
      <c r="E54" s="45" t="s">
        <v>170</v>
      </c>
    </row>
    <row r="55" spans="1:5" ht="25.5" x14ac:dyDescent="0.2">
      <c r="A55" s="37" t="str">
        <f>IF(Investitionen!$E$5=$C$3,C55,IF(Investitionen!$E$5=$D$3,D55,IF(Investitionen!$E$5=$E$3,E55,"ungültige Sprache gewählt")))</f>
        <v>Folgende Anlagenteile sind anrechenbar oder anteilig anrechenbar sofern sie in direktem Zusammenhang zur Stromproduktion stehen.</v>
      </c>
      <c r="B55" s="43" t="s">
        <v>109</v>
      </c>
      <c r="C55" t="s">
        <v>255</v>
      </c>
      <c r="D55" s="47" t="s">
        <v>256</v>
      </c>
      <c r="E55" s="47" t="s">
        <v>257</v>
      </c>
    </row>
    <row r="56" spans="1:5" x14ac:dyDescent="0.2">
      <c r="A56" s="37">
        <f>IF(Investitionen!$E$5=$C$3,C56,IF(Investitionen!$E$5=$D$3,D56,IF(Investitionen!$E$5=$E$3,E56,"ungültige Sprache gewählt")))</f>
        <v>0</v>
      </c>
      <c r="B56" s="43" t="s">
        <v>110</v>
      </c>
      <c r="C56" s="35"/>
      <c r="D56" s="45" t="s">
        <v>40</v>
      </c>
      <c r="E56" s="45" t="s">
        <v>53</v>
      </c>
    </row>
    <row r="57" spans="1:5" x14ac:dyDescent="0.2">
      <c r="A57" s="37" t="str">
        <f>IF(Investitionen!$E$5=$C$3,C57,IF(Investitionen!$E$5=$D$3,D57,IF(Investitionen!$E$5=$E$3,E57,"ungültige Sprache gewählt")))</f>
        <v>Anlagenbestandteil</v>
      </c>
      <c r="B57" s="43" t="s">
        <v>111</v>
      </c>
      <c r="C57" s="35" t="s">
        <v>11</v>
      </c>
      <c r="D57" s="45" t="s">
        <v>171</v>
      </c>
      <c r="E57" s="46" t="s">
        <v>181</v>
      </c>
    </row>
    <row r="58" spans="1:5" x14ac:dyDescent="0.2">
      <c r="A58" s="37" t="str">
        <f>IF(Investitionen!$E$5=$C$3,C58,IF(Investitionen!$E$5=$D$3,D58,IF(Investitionen!$E$5=$E$3,E58,"ungültige Sprache gewählt")))</f>
        <v>Nutzungsdauer in Jahren</v>
      </c>
      <c r="B58" s="43" t="s">
        <v>112</v>
      </c>
      <c r="C58" s="36" t="s">
        <v>12</v>
      </c>
      <c r="D58" s="45" t="s">
        <v>172</v>
      </c>
      <c r="E58" s="45" t="s">
        <v>182</v>
      </c>
    </row>
    <row r="59" spans="1:5" ht="25.5" x14ac:dyDescent="0.2">
      <c r="A59" s="37" t="str">
        <f>IF(Investitionen!$E$5=$C$3,C55,IF(Investitionen!$E$5=$D$3,D55,IF(Investitionen!$E$5=$E$3,E55,"ungültige Sprache gewählt")))</f>
        <v>Folgende Anlagenteile sind anrechenbar oder anteilig anrechenbar sofern sie in direktem Zusammenhang zur Stromproduktion stehen.</v>
      </c>
      <c r="B59" s="43" t="s">
        <v>113</v>
      </c>
    </row>
    <row r="60" spans="1:5" x14ac:dyDescent="0.2">
      <c r="A60" s="37" t="str">
        <f>IF(Investitionen!$E$5=$C$3,C60,IF(Investitionen!$E$5=$D$3,D60,IF(Investitionen!$E$5=$E$3,E60,"ungültige Sprache gewählt")))</f>
        <v>Anteile an: Gebäude, Silo, Krananlagen</v>
      </c>
      <c r="B60" s="43" t="s">
        <v>114</v>
      </c>
      <c r="C60" s="50" t="s">
        <v>238</v>
      </c>
      <c r="D60" s="46" t="s">
        <v>240</v>
      </c>
      <c r="E60" s="46" t="s">
        <v>183</v>
      </c>
    </row>
    <row r="61" spans="1:5" ht="38.25" x14ac:dyDescent="0.2">
      <c r="A61" s="37" t="str">
        <f>IF(Investitionen!$E$5=$C$3,C61,IF(Investitionen!$E$5=$D$3,D61,IF(Investitionen!$E$5=$E$3,E61,"ungültige Sprache gewählt")))</f>
        <v xml:space="preserve">Anteile an: Feuerung, Brennstofftransport, Entaschung, Luftventilatoren, Luft­kanäle, Rauchgasventilator, Ascheförderung, </v>
      </c>
      <c r="B61" s="43" t="s">
        <v>115</v>
      </c>
      <c r="C61" s="77" t="s">
        <v>239</v>
      </c>
      <c r="D61" s="47" t="s">
        <v>241</v>
      </c>
      <c r="E61" s="46" t="s">
        <v>184</v>
      </c>
    </row>
    <row r="62" spans="1:5" x14ac:dyDescent="0.2">
      <c r="A62" s="37" t="str">
        <f>IF(Investitionen!$E$5=$C$3,C62,IF(Investitionen!$E$5=$D$3,D62,IF(Investitionen!$E$5=$E$3,E62,"ungültige Sprache gewählt")))</f>
        <v>Überhitzer</v>
      </c>
      <c r="B62" s="43" t="s">
        <v>116</v>
      </c>
      <c r="C62" s="3" t="s">
        <v>58</v>
      </c>
      <c r="D62" s="46" t="s">
        <v>179</v>
      </c>
      <c r="E62" s="46" t="s">
        <v>185</v>
      </c>
    </row>
    <row r="63" spans="1:5" ht="51" x14ac:dyDescent="0.2">
      <c r="A63" s="37" t="str">
        <f>IF(Investitionen!$E$5=$C$3,C63,IF(Investitionen!$E$5=$D$3,D63,IF(Investitionen!$E$5=$E$3,E63,"ungültige Sprache gewählt")))</f>
        <v>Turbine, Generator, Hydraulikanlage, Transformator, Kühlkreislauf (Turbine, Generator), Speisewasserpumpen, Speisewasserbehälter, Luftkondensator, Rohrleitungen und Armaturen, Druckreduzierstation, Kondensatsystem, Speisewasservorwärmung, Starkstromanschluss</v>
      </c>
      <c r="B63" s="43" t="s">
        <v>117</v>
      </c>
      <c r="C63" s="3" t="s">
        <v>59</v>
      </c>
      <c r="D63" s="46" t="s">
        <v>180</v>
      </c>
      <c r="E63" s="46" t="s">
        <v>186</v>
      </c>
    </row>
    <row r="64" spans="1:5" x14ac:dyDescent="0.2">
      <c r="A64" s="37" t="str">
        <f>IF(Investitionen!$E$5=$C$3,C64,IF(Investitionen!$E$5=$D$3,D64,IF(Investitionen!$E$5=$E$3,E64,"ungültige Sprache gewählt")))</f>
        <v>Anteil: Leittechnik (EMSR)</v>
      </c>
      <c r="B64" s="43" t="s">
        <v>118</v>
      </c>
      <c r="C64" s="35" t="s">
        <v>251</v>
      </c>
      <c r="D64" s="45" t="s">
        <v>149</v>
      </c>
      <c r="E64" s="46" t="s">
        <v>150</v>
      </c>
    </row>
    <row r="65" spans="1:5" x14ac:dyDescent="0.2">
      <c r="A65" s="37">
        <f>IF(Investitionen!$E$5=$C$3,C65,IF(Investitionen!$E$5=$D$3,D65,IF(Investitionen!$E$5=$E$3,E65,"ungültige Sprache gewählt")))</f>
        <v>0</v>
      </c>
      <c r="B65" s="43" t="s">
        <v>119</v>
      </c>
      <c r="D65" s="47" t="s">
        <v>41</v>
      </c>
      <c r="E65" s="47" t="s">
        <v>54</v>
      </c>
    </row>
    <row r="66" spans="1:5" x14ac:dyDescent="0.2">
      <c r="A66" s="37" t="str">
        <f>IF(Investitionen!$E$5=$C$3,C66,IF(Investitionen!$E$5=$D$3,D66,IF(Investitionen!$E$5=$E$3,E66,"ungültige Sprache gewählt")))</f>
        <v>Bildliche Darstellung der oben erwähnten Anlagenbestandteile</v>
      </c>
      <c r="B66" s="43" t="s">
        <v>120</v>
      </c>
      <c r="C66" s="35" t="s">
        <v>13</v>
      </c>
      <c r="D66" s="45" t="s">
        <v>173</v>
      </c>
      <c r="E66" s="45" t="s">
        <v>174</v>
      </c>
    </row>
    <row r="67" spans="1:5" x14ac:dyDescent="0.2">
      <c r="A67" s="37" t="str">
        <f>IF(Investitionen!$E$5=$C$3,C67,IF(Investitionen!$E$5=$D$3,D67,IF(Investitionen!$E$5=$E$3,E67,"ungültige Sprache gewählt")))</f>
        <v>EnFV</v>
      </c>
      <c r="B67" s="43" t="s">
        <v>121</v>
      </c>
      <c r="C67" s="3" t="s">
        <v>237</v>
      </c>
      <c r="D67" s="47" t="s">
        <v>277</v>
      </c>
      <c r="E67" s="47" t="s">
        <v>276</v>
      </c>
    </row>
    <row r="68" spans="1:5" x14ac:dyDescent="0.2">
      <c r="A68" s="37" t="str">
        <f>IF(Investitionen!$E$5=$C$3,C68,IF(Investitionen!$E$5=$D$3,D68,IF(Investitionen!$E$5=$E$3,E68,"ungültige Sprache gewählt")))</f>
        <v>Art. 61 Anrechenbare Investitionskosten</v>
      </c>
      <c r="B68" s="43" t="s">
        <v>258</v>
      </c>
      <c r="C68" s="3" t="s">
        <v>233</v>
      </c>
      <c r="D68" s="47" t="s">
        <v>264</v>
      </c>
      <c r="E68" s="47" t="s">
        <v>270</v>
      </c>
    </row>
    <row r="69" spans="1:5" ht="25.5" x14ac:dyDescent="0.2">
      <c r="A69" s="37" t="str">
        <f>IF(Investitionen!$E$5=$C$3,C69,IF(Investitionen!$E$5=$D$3,D69,IF(Investitionen!$E$5=$E$3,E69,"ungültige Sprache gewählt")))</f>
        <v>1 Für die Berechnung des Investitionsbeitrags sind insbesondere die Erstellungs-, die Planungs- und die Bauleitungskosten sowie die Eigenleistungen des Betreibers anrechenbar, sofern sie:</v>
      </c>
      <c r="B69" s="43" t="s">
        <v>259</v>
      </c>
      <c r="C69" s="3" t="s">
        <v>242</v>
      </c>
      <c r="D69" s="47" t="s">
        <v>265</v>
      </c>
      <c r="E69" s="47" t="s">
        <v>271</v>
      </c>
    </row>
    <row r="70" spans="1:5" ht="25.5" x14ac:dyDescent="0.2">
      <c r="A70" s="37" t="str">
        <f>IF(Investitionen!$E$5=$C$3,C70,IF(Investitionen!$E$5=$D$3,D70,IF(Investitionen!$E$5=$E$3,E70,"ungültige Sprache gewählt")))</f>
        <v>a. in direktem Zusammenhang mit den für die Elektrizitätsproduktion notwendigen Teilen der Anlage anfallen und ausgewiesen werden;</v>
      </c>
      <c r="B70" s="43" t="s">
        <v>260</v>
      </c>
      <c r="C70" s="3" t="s">
        <v>243</v>
      </c>
      <c r="D70" s="47" t="s">
        <v>266</v>
      </c>
      <c r="E70" s="47" t="s">
        <v>272</v>
      </c>
    </row>
    <row r="71" spans="1:5" x14ac:dyDescent="0.2">
      <c r="A71" s="37" t="str">
        <f>IF(Investitionen!$E$5=$C$3,C71,IF(Investitionen!$E$5=$D$3,D71,IF(Investitionen!$E$5=$E$3,E71,"ungültige Sprache gewählt")))</f>
        <v>b. für die Steigerung oder Aufrechterhaltung der Elektrizitätsproduktion direkt notwendig sind;</v>
      </c>
      <c r="B71" s="43" t="s">
        <v>261</v>
      </c>
      <c r="C71" s="3" t="s">
        <v>234</v>
      </c>
      <c r="D71" s="47" t="s">
        <v>267</v>
      </c>
      <c r="E71" s="47" t="s">
        <v>273</v>
      </c>
    </row>
    <row r="72" spans="1:5" x14ac:dyDescent="0.2">
      <c r="A72" s="37" t="str">
        <f>IF(Investitionen!$E$5=$C$3,C72,IF(Investitionen!$E$5=$D$3,D72,IF(Investitionen!$E$5=$E$3,E72,"ungültige Sprache gewählt")))</f>
        <v>c. angemessen sind; und</v>
      </c>
      <c r="B72" s="43" t="s">
        <v>262</v>
      </c>
      <c r="C72" s="3" t="s">
        <v>235</v>
      </c>
      <c r="D72" s="47" t="s">
        <v>268</v>
      </c>
      <c r="E72" s="47" t="s">
        <v>274</v>
      </c>
    </row>
    <row r="73" spans="1:5" x14ac:dyDescent="0.2">
      <c r="A73" s="37" t="str">
        <f>IF(Investitionen!$E$5=$C$3,C73,IF(Investitionen!$E$5=$D$3,D73,IF(Investitionen!$E$5=$E$3,E73,"ungültige Sprache gewählt")))</f>
        <v>d. effizient ausgeführt werden.</v>
      </c>
      <c r="B73" s="43" t="s">
        <v>263</v>
      </c>
      <c r="C73" s="3" t="s">
        <v>236</v>
      </c>
      <c r="D73" s="47" t="s">
        <v>269</v>
      </c>
      <c r="E73" s="47" t="s">
        <v>275</v>
      </c>
    </row>
  </sheetData>
  <phoneticPr fontId="15" type="noConversion"/>
  <dataValidations count="1">
    <dataValidation type="list" allowBlank="1" showInputMessage="1" showErrorMessage="1" sqref="B3" xr:uid="{00000000-0002-0000-0100-000000000000}">
      <formula1>$C$3:$E$3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Beispiel</vt:lpstr>
      <vt:lpstr>Investitionen</vt:lpstr>
      <vt:lpstr>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Binggeli Daniel BFE</dc:creator>
  <cp:lastModifiedBy>Binggeli Daniel BFE</cp:lastModifiedBy>
  <cp:lastPrinted>2022-09-12T12:20:12Z</cp:lastPrinted>
  <dcterms:created xsi:type="dcterms:W3CDTF">2022-09-02T11:48:53Z</dcterms:created>
  <dcterms:modified xsi:type="dcterms:W3CDTF">2024-03-06T10:32:53Z</dcterms:modified>
</cp:coreProperties>
</file>