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ro Monat" sheetId="1" r:id="rId1"/>
    <sheet name="pro Jahr" sheetId="2" r:id="rId2"/>
  </sheets>
  <definedNames/>
  <calcPr fullCalcOnLoad="1"/>
</workbook>
</file>

<file path=xl/sharedStrings.xml><?xml version="1.0" encoding="utf-8"?>
<sst xmlns="http://schemas.openxmlformats.org/spreadsheetml/2006/main" count="776" uniqueCount="215">
  <si>
    <t>Betrifft sog. vertraglichen, handelsbasierten Aussenhandel mit Elektrizität (ohne Austauschenergie).</t>
  </si>
  <si>
    <t>EINFUHR</t>
  </si>
  <si>
    <t>AUSFUHR</t>
  </si>
  <si>
    <t>SALDO (EINFUHR - AUSFUHR)</t>
  </si>
  <si>
    <t>Deutschland</t>
  </si>
  <si>
    <t>Frankreich</t>
  </si>
  <si>
    <t>Italien</t>
  </si>
  <si>
    <t>Oesterreich</t>
  </si>
  <si>
    <t>Diverse</t>
  </si>
  <si>
    <t>GWh</t>
  </si>
  <si>
    <t>Mio. CHF</t>
  </si>
  <si>
    <t>Rp/kWh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</si>
  <si>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</si>
  <si>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</si>
  <si>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</si>
  <si>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</si>
  <si>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</si>
  <si>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</si>
  <si>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</si>
  <si>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</si>
  <si>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</si>
  <si>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</si>
  <si>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</si>
  <si>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</si>
  <si>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2006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</si>
  <si>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</si>
  <si>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</si>
  <si>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</si>
  <si>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</si>
  <si>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</si>
  <si>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</si>
  <si>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</si>
  <si>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</si>
  <si>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</si>
  <si>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</si>
  <si>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</si>
  <si>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</si>
  <si>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Januar 2010</t>
  </si>
  <si>
    <t>Aussenhandel der Schweiz mit Elektrizität nach Ländern</t>
  </si>
  <si>
    <t>TOTAL</t>
  </si>
  <si>
    <t>Februar 2010</t>
  </si>
  <si>
    <t>März 2010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</si>
  <si>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</si>
  <si>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</si>
  <si>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</si>
  <si>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</si>
  <si>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</si>
  <si>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</si>
  <si>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</si>
  <si>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</si>
  <si>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</si>
  <si>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</si>
  <si>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</si>
  <si>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</si>
  <si>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</si>
  <si>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</si>
  <si>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</si>
  <si>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</si>
  <si>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</si>
  <si>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</si>
  <si>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</si>
  <si>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</si>
  <si>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</si>
  <si>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</si>
  <si>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</si>
  <si>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</si>
  <si>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</si>
  <si>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</si>
  <si>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</si>
  <si>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</si>
  <si>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</si>
  <si>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</si>
  <si>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</si>
  <si>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</si>
  <si>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</si>
  <si>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</si>
  <si>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</si>
  <si>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</si>
  <si>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</si>
  <si>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</si>
  <si>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</si>
  <si>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</si>
  <si>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</si>
  <si>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</si>
  <si>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</si>
  <si>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</si>
  <si>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</si>
  <si>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</si>
  <si>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Dezember 2006</t>
  </si>
  <si>
    <t>Januar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</si>
  <si>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</si>
  <si>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</si>
  <si>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</si>
  <si>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</si>
  <si>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</si>
  <si>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</si>
  <si>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</si>
  <si>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</si>
  <si>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</si>
  <si>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</si>
  <si>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Februar 2007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</si>
  <si>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</si>
  <si>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</si>
  <si>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</si>
  <si>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</si>
  <si>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</si>
  <si>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</si>
  <si>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</si>
  <si>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</si>
  <si>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</si>
  <si>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</si>
  <si>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</si>
  <si>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</si>
  <si>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April 2010</t>
  </si>
  <si>
    <t>Mai 2010</t>
  </si>
  <si>
    <t>Juni 2010</t>
  </si>
  <si>
    <t>2002</t>
  </si>
  <si>
    <t>2003</t>
  </si>
  <si>
    <t>2004</t>
  </si>
  <si>
    <t>2005</t>
  </si>
  <si>
    <t>2006</t>
  </si>
  <si>
    <t>2007</t>
  </si>
  <si>
    <t>2008</t>
  </si>
  <si>
    <t>2009</t>
  </si>
  <si>
    <t>Jahr</t>
  </si>
  <si>
    <t>Juli 2010</t>
  </si>
  <si>
    <t>August 2010</t>
  </si>
  <si>
    <t>September 2010</t>
  </si>
  <si>
    <t>Oktober 2010</t>
  </si>
  <si>
    <t>November 2010</t>
  </si>
  <si>
    <t>Dezember 2010</t>
  </si>
  <si>
    <t>2010</t>
  </si>
  <si>
    <t>Januar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</si>
  <si>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</si>
  <si>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</si>
  <si>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</si>
  <si>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</si>
  <si>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</si>
  <si>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</si>
  <si>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</si>
  <si>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r>
      <t xml:space="preserve">Juli 2011 </t>
    </r>
    <r>
      <rPr>
        <sz val="8"/>
        <color indexed="56"/>
        <rFont val="Arial"/>
        <family val="2"/>
      </rPr>
      <t>rev.</t>
    </r>
  </si>
  <si>
    <t>September 2011</t>
  </si>
  <si>
    <t>Oktober 2011</t>
  </si>
  <si>
    <t>November 2011</t>
  </si>
  <si>
    <t>Dezember 2011</t>
  </si>
  <si>
    <t>2011</t>
  </si>
  <si>
    <t>Januar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</si>
  <si>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</si>
  <si>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</si>
  <si>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</si>
  <si>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</si>
  <si>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</si>
  <si>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</si>
  <si>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</si>
  <si>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</si>
  <si>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</si>
  <si>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</si>
  <si>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</si>
  <si>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2012</t>
  </si>
  <si>
    <t>Seit dem Jahr 2002 als Ware Teil der schweizerischen Aussenhandelsstatistik. Ab dem Jahr 2013 nach dem Netto-Prinzip ausgewiesen.</t>
  </si>
  <si>
    <t>Januar 2013</t>
  </si>
  <si>
    <t>Februar 2013</t>
  </si>
  <si>
    <t>März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</si>
  <si>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</si>
  <si>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</si>
  <si>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</si>
  <si>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</si>
  <si>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</si>
  <si>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</si>
  <si>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</si>
  <si>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November 2013</t>
  </si>
  <si>
    <t>Dezember 2013</t>
  </si>
  <si>
    <t>2013</t>
  </si>
  <si>
    <t>Januar 2014</t>
  </si>
  <si>
    <t>Februar 2014</t>
  </si>
  <si>
    <t>März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</si>
  <si>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</si>
  <si>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</si>
  <si>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</si>
  <si>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</si>
  <si>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</si>
  <si>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</si>
  <si>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</si>
  <si>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</si>
  <si>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Dezember 2014</t>
  </si>
  <si>
    <t>2014</t>
  </si>
  <si>
    <t>Januar 2015</t>
  </si>
  <si>
    <t>Februar 2015</t>
  </si>
  <si>
    <t>März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</si>
  <si>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</si>
  <si>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</si>
  <si>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</si>
  <si>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</si>
  <si>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</si>
  <si>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</si>
  <si>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</si>
  <si>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</si>
  <si>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Dezember 2015</t>
  </si>
  <si>
    <t>2015</t>
  </si>
  <si>
    <t>Januar 2016</t>
  </si>
  <si>
    <t>Februar 2016</t>
  </si>
  <si>
    <t>März 2016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</si>
  <si>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</si>
  <si>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</si>
  <si>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</si>
  <si>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</si>
  <si>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</si>
  <si>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</si>
  <si>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</si>
  <si>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</si>
  <si>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Quelle: Bundesamt für Energie BFE; aktualisiert am 29.3.2017.</t>
  </si>
  <si>
    <t>Dezember 2016</t>
  </si>
  <si>
    <t>2016</t>
  </si>
  <si>
    <t>Quelle: Bundesamt für Energie BFE; aktualisiert am 29.3.2017</t>
  </si>
  <si>
    <t>Quelle / verantwortlich ab 2017: Eidgenössische Zollverwaltung (EZV).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</si>
</sst>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0.00000"/>
  </numFmts>
  <fonts count="44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8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0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7109375" style="4" customWidth="1"/>
    <col min="2" max="2" width="5.7109375" style="2" customWidth="1"/>
    <col min="3" max="3" width="5.7109375" style="7" customWidth="1"/>
    <col min="4" max="5" width="5.7109375" style="2" customWidth="1"/>
    <col min="6" max="6" width="5.7109375" style="7" customWidth="1"/>
    <col min="7" max="8" width="5.7109375" style="2" customWidth="1"/>
    <col min="9" max="9" width="5.7109375" style="7" customWidth="1"/>
    <col min="10" max="11" width="5.7109375" style="2" customWidth="1"/>
    <col min="12" max="12" width="5.7109375" style="7" customWidth="1"/>
    <col min="13" max="17" width="5.7109375" style="2" customWidth="1"/>
    <col min="18" max="18" width="5.7109375" style="7" customWidth="1"/>
    <col min="19" max="19" width="5.7109375" style="2" customWidth="1"/>
    <col min="20" max="20" width="3.7109375" style="2" customWidth="1"/>
    <col min="21" max="21" width="12.7109375" style="2" customWidth="1"/>
    <col min="22" max="22" width="5.7109375" style="2" customWidth="1"/>
    <col min="23" max="23" width="5.7109375" style="7" customWidth="1"/>
    <col min="24" max="25" width="5.7109375" style="2" customWidth="1"/>
    <col min="26" max="26" width="5.7109375" style="7" customWidth="1"/>
    <col min="27" max="28" width="5.7109375" style="2" customWidth="1"/>
    <col min="29" max="29" width="5.7109375" style="7" customWidth="1"/>
    <col min="30" max="31" width="5.7109375" style="2" customWidth="1"/>
    <col min="32" max="32" width="5.7109375" style="7" customWidth="1"/>
    <col min="33" max="34" width="5.7109375" style="2" customWidth="1"/>
    <col min="35" max="35" width="5.7109375" style="7" customWidth="1"/>
    <col min="36" max="37" width="5.7109375" style="2" customWidth="1"/>
    <col min="38" max="38" width="5.7109375" style="7" customWidth="1"/>
    <col min="39" max="39" width="5.7109375" style="2" customWidth="1"/>
    <col min="40" max="40" width="3.7109375" style="2" customWidth="1"/>
    <col min="41" max="41" width="12.7109375" style="2" customWidth="1"/>
    <col min="42" max="42" width="7.7109375" style="2" customWidth="1"/>
    <col min="43" max="43" width="7.7109375" style="7" customWidth="1"/>
    <col min="44" max="44" width="7.7109375" style="2" customWidth="1"/>
    <col min="45" max="45" width="7.7109375" style="7" customWidth="1"/>
    <col min="46" max="46" width="7.7109375" style="2" customWidth="1"/>
    <col min="47" max="47" width="7.7109375" style="7" customWidth="1"/>
    <col min="48" max="48" width="7.7109375" style="2" customWidth="1"/>
    <col min="49" max="49" width="7.7109375" style="7" customWidth="1"/>
    <col min="50" max="50" width="7.7109375" style="2" customWidth="1"/>
    <col min="51" max="51" width="7.7109375" style="7" customWidth="1"/>
    <col min="52" max="52" width="7.7109375" style="2" customWidth="1"/>
    <col min="53" max="53" width="7.7109375" style="7" customWidth="1"/>
    <col min="54" max="16384" width="11.421875" style="3" customWidth="1"/>
  </cols>
  <sheetData>
    <row r="1" spans="1:41" ht="15.75">
      <c r="A1" s="1" t="s">
        <v>38</v>
      </c>
      <c r="U1" s="1" t="s">
        <v>38</v>
      </c>
      <c r="AO1" s="1" t="s">
        <v>38</v>
      </c>
    </row>
    <row r="2" spans="21:41" ht="12.75">
      <c r="U2" s="4"/>
      <c r="AO2" s="4"/>
    </row>
    <row r="3" spans="1:41" ht="12.75">
      <c r="A3" s="4" t="s">
        <v>0</v>
      </c>
      <c r="U3" s="4" t="s">
        <v>0</v>
      </c>
      <c r="AO3" s="4" t="s">
        <v>0</v>
      </c>
    </row>
    <row r="4" spans="1:41" ht="12.75">
      <c r="A4" s="4" t="s">
        <v>159</v>
      </c>
      <c r="U4" s="4" t="s">
        <v>159</v>
      </c>
      <c r="AO4" s="4" t="s">
        <v>159</v>
      </c>
    </row>
    <row r="5" spans="1:41" ht="12.75">
      <c r="A5" s="4" t="s">
        <v>210</v>
      </c>
      <c r="T5" s="4"/>
      <c r="U5" s="4" t="s">
        <v>210</v>
      </c>
      <c r="AO5" s="4" t="s">
        <v>210</v>
      </c>
    </row>
    <row r="6" spans="1:41" ht="12.75">
      <c r="A6" s="4" t="s">
        <v>214</v>
      </c>
      <c r="T6" s="4"/>
      <c r="U6" s="4" t="s">
        <v>214</v>
      </c>
      <c r="AO6" s="4" t="s">
        <v>214</v>
      </c>
    </row>
    <row r="8" spans="3:45" ht="12.75">
      <c r="C8" s="9" t="s">
        <v>1</v>
      </c>
      <c r="F8" s="9" t="s">
        <v>1</v>
      </c>
      <c r="I8" s="9" t="s">
        <v>1</v>
      </c>
      <c r="L8" s="9" t="s">
        <v>1</v>
      </c>
      <c r="O8" s="5" t="s">
        <v>1</v>
      </c>
      <c r="R8" s="9" t="s">
        <v>1</v>
      </c>
      <c r="W8" s="9" t="s">
        <v>2</v>
      </c>
      <c r="Z8" s="9" t="s">
        <v>2</v>
      </c>
      <c r="AC8" s="9" t="s">
        <v>2</v>
      </c>
      <c r="AF8" s="9" t="s">
        <v>2</v>
      </c>
      <c r="AI8" s="9" t="s">
        <v>2</v>
      </c>
      <c r="AL8" s="9" t="s">
        <v>2</v>
      </c>
      <c r="AS8" s="9" t="s">
        <v>3</v>
      </c>
    </row>
    <row r="9" spans="3:52" ht="12.75">
      <c r="C9" s="7" t="s">
        <v>4</v>
      </c>
      <c r="F9" s="7" t="s">
        <v>5</v>
      </c>
      <c r="I9" s="7" t="s">
        <v>6</v>
      </c>
      <c r="L9" s="7" t="s">
        <v>7</v>
      </c>
      <c r="O9" s="2" t="s">
        <v>8</v>
      </c>
      <c r="R9" s="7" t="s">
        <v>39</v>
      </c>
      <c r="W9" s="7" t="s">
        <v>4</v>
      </c>
      <c r="Z9" s="7" t="s">
        <v>5</v>
      </c>
      <c r="AC9" s="7" t="s">
        <v>6</v>
      </c>
      <c r="AF9" s="7" t="s">
        <v>7</v>
      </c>
      <c r="AI9" s="7" t="s">
        <v>8</v>
      </c>
      <c r="AL9" s="7" t="s">
        <v>39</v>
      </c>
      <c r="AP9" s="2" t="s">
        <v>4</v>
      </c>
      <c r="AR9" s="2" t="s">
        <v>5</v>
      </c>
      <c r="AT9" s="2" t="s">
        <v>6</v>
      </c>
      <c r="AV9" s="2" t="s">
        <v>7</v>
      </c>
      <c r="AX9" s="2" t="s">
        <v>8</v>
      </c>
      <c r="AZ9" s="2" t="s">
        <v>39</v>
      </c>
    </row>
    <row r="10" spans="2:53" ht="12.75">
      <c r="B10" s="2" t="s">
        <v>9</v>
      </c>
      <c r="C10" s="7" t="s">
        <v>10</v>
      </c>
      <c r="D10" s="2" t="s">
        <v>11</v>
      </c>
      <c r="E10" s="2" t="s">
        <v>9</v>
      </c>
      <c r="F10" s="7" t="s">
        <v>10</v>
      </c>
      <c r="G10" s="2" t="s">
        <v>11</v>
      </c>
      <c r="H10" s="2" t="s">
        <v>9</v>
      </c>
      <c r="I10" s="7" t="s">
        <v>10</v>
      </c>
      <c r="J10" s="2" t="s">
        <v>11</v>
      </c>
      <c r="K10" s="2" t="s">
        <v>9</v>
      </c>
      <c r="L10" s="7" t="s">
        <v>10</v>
      </c>
      <c r="M10" s="2" t="s">
        <v>11</v>
      </c>
      <c r="N10" s="2" t="s">
        <v>9</v>
      </c>
      <c r="O10" s="2" t="s">
        <v>10</v>
      </c>
      <c r="P10" s="2" t="s">
        <v>11</v>
      </c>
      <c r="Q10" s="2" t="s">
        <v>9</v>
      </c>
      <c r="R10" s="7" t="s">
        <v>10</v>
      </c>
      <c r="S10" s="2" t="s">
        <v>11</v>
      </c>
      <c r="V10" s="2" t="s">
        <v>9</v>
      </c>
      <c r="W10" s="7" t="s">
        <v>10</v>
      </c>
      <c r="X10" s="2" t="s">
        <v>11</v>
      </c>
      <c r="Y10" s="2" t="s">
        <v>9</v>
      </c>
      <c r="Z10" s="7" t="s">
        <v>10</v>
      </c>
      <c r="AA10" s="2" t="s">
        <v>11</v>
      </c>
      <c r="AB10" s="2" t="s">
        <v>9</v>
      </c>
      <c r="AC10" s="7" t="s">
        <v>10</v>
      </c>
      <c r="AD10" s="2" t="s">
        <v>11</v>
      </c>
      <c r="AE10" s="2" t="s">
        <v>9</v>
      </c>
      <c r="AF10" s="7" t="s">
        <v>10</v>
      </c>
      <c r="AG10" s="2" t="s">
        <v>11</v>
      </c>
      <c r="AH10" s="2" t="s">
        <v>9</v>
      </c>
      <c r="AI10" s="7" t="s">
        <v>10</v>
      </c>
      <c r="AJ10" s="2" t="s">
        <v>11</v>
      </c>
      <c r="AK10" s="2" t="s">
        <v>9</v>
      </c>
      <c r="AL10" s="7" t="s">
        <v>10</v>
      </c>
      <c r="AM10" s="2" t="s">
        <v>11</v>
      </c>
      <c r="AP10" s="2" t="s">
        <v>9</v>
      </c>
      <c r="AQ10" s="7" t="s">
        <v>10</v>
      </c>
      <c r="AR10" s="2" t="s">
        <v>9</v>
      </c>
      <c r="AS10" s="7" t="s">
        <v>10</v>
      </c>
      <c r="AT10" s="2" t="s">
        <v>9</v>
      </c>
      <c r="AU10" s="7" t="s">
        <v>10</v>
      </c>
      <c r="AV10" s="2" t="s">
        <v>9</v>
      </c>
      <c r="AW10" s="7" t="s">
        <v>10</v>
      </c>
      <c r="AX10" s="2" t="s">
        <v>9</v>
      </c>
      <c r="AY10" s="7" t="s">
        <v>10</v>
      </c>
      <c r="AZ10" s="2" t="s">
        <v>9</v>
      </c>
      <c r="BA10" s="7" t="s">
        <v>10</v>
      </c>
    </row>
    <row r="11" spans="1:53" ht="12.75">
      <c r="A11" s="4" t="s">
        <v>12</v>
      </c>
      <c r="B11" s="2">
        <v>2172</v>
      </c>
      <c r="C11" s="7">
        <v>76.788</v>
      </c>
      <c r="D11" s="6">
        <f>+C11/B11*100</f>
        <v>3.535359116022099</v>
      </c>
      <c r="E11" s="2">
        <v>2459</v>
      </c>
      <c r="F11" s="7">
        <v>75.857</v>
      </c>
      <c r="G11" s="6">
        <f>+F11/E11*100</f>
        <v>3.0848718991459942</v>
      </c>
      <c r="H11" s="2">
        <v>0</v>
      </c>
      <c r="I11" s="10">
        <v>0</v>
      </c>
      <c r="J11" s="8" t="e">
        <f>+I11/H11*100</f>
        <v>#DIV/0!</v>
      </c>
      <c r="K11" s="2">
        <v>300</v>
      </c>
      <c r="L11" s="7">
        <v>14.244</v>
      </c>
      <c r="M11" s="6">
        <f>+L11/K11*100</f>
        <v>4.748</v>
      </c>
      <c r="N11" s="2">
        <v>104</v>
      </c>
      <c r="O11" s="7">
        <v>5.865</v>
      </c>
      <c r="P11" s="6">
        <f aca="true" t="shared" si="0" ref="P11:P23">+O11/N11*100</f>
        <v>5.6394230769230775</v>
      </c>
      <c r="Q11" s="2">
        <f aca="true" t="shared" si="1" ref="Q11:Q23">+B11+E11+H11+K11+N11</f>
        <v>5035</v>
      </c>
      <c r="R11" s="7">
        <f aca="true" t="shared" si="2" ref="R11:R23">+C11+F11+I11+L11+O11</f>
        <v>172.754</v>
      </c>
      <c r="S11" s="6">
        <f aca="true" t="shared" si="3" ref="S11:S23">+R11/Q11*100</f>
        <v>3.4310625620655415</v>
      </c>
      <c r="U11" s="4" t="s">
        <v>12</v>
      </c>
      <c r="V11" s="2">
        <v>1076</v>
      </c>
      <c r="W11" s="7">
        <v>45.033</v>
      </c>
      <c r="X11" s="6">
        <f>+W11/V11*100</f>
        <v>4.1852230483271375</v>
      </c>
      <c r="Y11" s="2">
        <v>286</v>
      </c>
      <c r="Z11" s="7">
        <v>15.019</v>
      </c>
      <c r="AA11" s="6">
        <f>+Z11/Y11*100</f>
        <v>5.251398601398601</v>
      </c>
      <c r="AB11" s="2">
        <v>2149</v>
      </c>
      <c r="AC11" s="7">
        <v>135.392</v>
      </c>
      <c r="AD11" s="6">
        <f>+AC11/AB11*100</f>
        <v>6.300232666356445</v>
      </c>
      <c r="AE11" s="2">
        <v>317</v>
      </c>
      <c r="AF11" s="7">
        <v>15.891</v>
      </c>
      <c r="AG11" s="6">
        <f>+AF11/AE11*100</f>
        <v>5.0129337539432175</v>
      </c>
      <c r="AH11" s="2">
        <v>343</v>
      </c>
      <c r="AI11" s="7">
        <v>19.259</v>
      </c>
      <c r="AJ11" s="6">
        <f aca="true" t="shared" si="4" ref="AJ11:AJ23">+AI11/AH11*100</f>
        <v>5.614868804664723</v>
      </c>
      <c r="AK11" s="2">
        <f aca="true" t="shared" si="5" ref="AK11:AK23">+V11+Y11+AB11+AE11+AH11</f>
        <v>4171</v>
      </c>
      <c r="AL11" s="7">
        <f aca="true" t="shared" si="6" ref="AL11:AL23">+W11+Z11+AC11+AF11+AI11</f>
        <v>230.594</v>
      </c>
      <c r="AM11" s="6">
        <f aca="true" t="shared" si="7" ref="AM11:AM23">+AL11/AK11*100</f>
        <v>5.528506353392472</v>
      </c>
      <c r="AO11" s="4" t="s">
        <v>12</v>
      </c>
      <c r="AP11" s="2">
        <f aca="true" t="shared" si="8" ref="AP11:AP23">+B11-V11</f>
        <v>1096</v>
      </c>
      <c r="AQ11" s="7">
        <f aca="true" t="shared" si="9" ref="AQ11:AQ23">+C11-W11</f>
        <v>31.754999999999995</v>
      </c>
      <c r="AR11" s="2">
        <f aca="true" t="shared" si="10" ref="AR11:AR23">+E11-Y11</f>
        <v>2173</v>
      </c>
      <c r="AS11" s="7">
        <f aca="true" t="shared" si="11" ref="AS11:AS23">+F11-Z11</f>
        <v>60.838</v>
      </c>
      <c r="AT11" s="2">
        <f aca="true" t="shared" si="12" ref="AT11:AT23">+H11-AB11</f>
        <v>-2149</v>
      </c>
      <c r="AU11" s="7">
        <f aca="true" t="shared" si="13" ref="AU11:AU23">+I11-AC11</f>
        <v>-135.392</v>
      </c>
      <c r="AV11" s="2">
        <f aca="true" t="shared" si="14" ref="AV11:AV23">+K11-AE11</f>
        <v>-17</v>
      </c>
      <c r="AW11" s="7">
        <f aca="true" t="shared" si="15" ref="AW11:AW23">+L11-AF11</f>
        <v>-1.6470000000000002</v>
      </c>
      <c r="AX11" s="2">
        <f aca="true" t="shared" si="16" ref="AX11:AX23">+N11-AH11</f>
        <v>-239</v>
      </c>
      <c r="AY11" s="7">
        <f aca="true" t="shared" si="17" ref="AY11:AY23">+O11-AI11</f>
        <v>-13.394</v>
      </c>
      <c r="AZ11" s="2">
        <f aca="true" t="shared" si="18" ref="AZ11:AZ23">+AP11+AR11+AT11+AV11+AX11</f>
        <v>864</v>
      </c>
      <c r="BA11" s="7">
        <f aca="true" t="shared" si="19" ref="BA11:BA23">+AQ11+AS11+AU11+AW11+AY11</f>
        <v>-57.84</v>
      </c>
    </row>
    <row r="12" spans="1:53" ht="12.75">
      <c r="A12" s="4" t="s">
        <v>13</v>
      </c>
      <c r="B12" s="2">
        <v>1779</v>
      </c>
      <c r="C12" s="7">
        <v>62.548</v>
      </c>
      <c r="D12" s="6">
        <f aca="true" t="shared" si="20" ref="D12:D109">+C12/B12*100</f>
        <v>3.5159078133783024</v>
      </c>
      <c r="E12" s="2">
        <v>2172</v>
      </c>
      <c r="F12" s="7">
        <v>69.178</v>
      </c>
      <c r="G12" s="6">
        <f aca="true" t="shared" si="21" ref="G12:G109">+F12/E12*100</f>
        <v>3.184990791896869</v>
      </c>
      <c r="H12" s="2">
        <v>0</v>
      </c>
      <c r="I12" s="10">
        <v>0</v>
      </c>
      <c r="J12" s="8" t="e">
        <f aca="true" t="shared" si="22" ref="J12:J106">+I12/H12*100</f>
        <v>#DIV/0!</v>
      </c>
      <c r="K12" s="2">
        <v>349</v>
      </c>
      <c r="L12" s="7">
        <v>11.519</v>
      </c>
      <c r="M12" s="6">
        <f aca="true" t="shared" si="23" ref="M12:M109">+L12/K12*100</f>
        <v>3.300573065902579</v>
      </c>
      <c r="N12" s="2">
        <v>69</v>
      </c>
      <c r="O12" s="7">
        <v>4.118</v>
      </c>
      <c r="P12" s="6">
        <f t="shared" si="0"/>
        <v>5.968115942028986</v>
      </c>
      <c r="Q12" s="2">
        <f t="shared" si="1"/>
        <v>4369</v>
      </c>
      <c r="R12" s="7">
        <f t="shared" si="2"/>
        <v>147.363</v>
      </c>
      <c r="S12" s="6">
        <f t="shared" si="3"/>
        <v>3.372922865644312</v>
      </c>
      <c r="U12" s="4" t="s">
        <v>13</v>
      </c>
      <c r="V12" s="2">
        <v>955</v>
      </c>
      <c r="W12" s="7">
        <v>39.042</v>
      </c>
      <c r="X12" s="6">
        <f aca="true" t="shared" si="24" ref="X12:X109">+W12/V12*100</f>
        <v>4.088167539267016</v>
      </c>
      <c r="Y12" s="2">
        <v>361</v>
      </c>
      <c r="Z12" s="7">
        <v>17.73</v>
      </c>
      <c r="AA12" s="6">
        <f aca="true" t="shared" si="25" ref="AA12:AA109">+Z12/Y12*100</f>
        <v>4.911357340720222</v>
      </c>
      <c r="AB12" s="2">
        <v>1944</v>
      </c>
      <c r="AC12" s="7">
        <v>123.814</v>
      </c>
      <c r="AD12" s="6">
        <f aca="true" t="shared" si="26" ref="AD12:AD109">+AC12/AB12*100</f>
        <v>6.3690329218107</v>
      </c>
      <c r="AE12" s="2">
        <v>193</v>
      </c>
      <c r="AF12" s="7">
        <v>8.221</v>
      </c>
      <c r="AG12" s="6">
        <f aca="true" t="shared" si="27" ref="AG12:AG109">+AF12/AE12*100</f>
        <v>4.25958549222798</v>
      </c>
      <c r="AH12" s="2">
        <v>164</v>
      </c>
      <c r="AI12" s="7">
        <v>8.796</v>
      </c>
      <c r="AJ12" s="6">
        <f t="shared" si="4"/>
        <v>5.363414634146341</v>
      </c>
      <c r="AK12" s="2">
        <f t="shared" si="5"/>
        <v>3617</v>
      </c>
      <c r="AL12" s="7">
        <f t="shared" si="6"/>
        <v>197.603</v>
      </c>
      <c r="AM12" s="6">
        <f t="shared" si="7"/>
        <v>5.463173901022947</v>
      </c>
      <c r="AO12" s="4" t="s">
        <v>13</v>
      </c>
      <c r="AP12" s="2">
        <f t="shared" si="8"/>
        <v>824</v>
      </c>
      <c r="AQ12" s="7">
        <f t="shared" si="9"/>
        <v>23.506</v>
      </c>
      <c r="AR12" s="2">
        <f t="shared" si="10"/>
        <v>1811</v>
      </c>
      <c r="AS12" s="7">
        <f t="shared" si="11"/>
        <v>51.44799999999999</v>
      </c>
      <c r="AT12" s="2">
        <f t="shared" si="12"/>
        <v>-1944</v>
      </c>
      <c r="AU12" s="7">
        <f t="shared" si="13"/>
        <v>-123.814</v>
      </c>
      <c r="AV12" s="2">
        <f t="shared" si="14"/>
        <v>156</v>
      </c>
      <c r="AW12" s="7">
        <f t="shared" si="15"/>
        <v>3.298</v>
      </c>
      <c r="AX12" s="2">
        <f t="shared" si="16"/>
        <v>-95</v>
      </c>
      <c r="AY12" s="7">
        <f t="shared" si="17"/>
        <v>-4.677999999999999</v>
      </c>
      <c r="AZ12" s="2">
        <f t="shared" si="18"/>
        <v>752</v>
      </c>
      <c r="BA12" s="7">
        <f t="shared" si="19"/>
        <v>-50.239999999999995</v>
      </c>
    </row>
    <row r="13" spans="1:53" ht="12.75">
      <c r="A13" s="4" t="s">
        <v>14</v>
      </c>
      <c r="B13" s="2">
        <v>1795</v>
      </c>
      <c r="C13" s="7">
        <v>59.256</v>
      </c>
      <c r="D13" s="6">
        <f t="shared" si="20"/>
        <v>3.3011699164345405</v>
      </c>
      <c r="E13" s="2">
        <v>2134</v>
      </c>
      <c r="F13" s="7">
        <v>67.13</v>
      </c>
      <c r="G13" s="6">
        <f t="shared" si="21"/>
        <v>3.145735707591377</v>
      </c>
      <c r="H13" s="2">
        <v>0</v>
      </c>
      <c r="I13" s="10">
        <v>0</v>
      </c>
      <c r="J13" s="8" t="e">
        <f t="shared" si="22"/>
        <v>#DIV/0!</v>
      </c>
      <c r="K13" s="2">
        <v>258</v>
      </c>
      <c r="L13" s="7">
        <v>10.606</v>
      </c>
      <c r="M13" s="6">
        <f t="shared" si="23"/>
        <v>4.110852713178295</v>
      </c>
      <c r="N13" s="2">
        <v>74</v>
      </c>
      <c r="O13" s="7">
        <v>4.512</v>
      </c>
      <c r="P13" s="6">
        <f t="shared" si="0"/>
        <v>6.097297297297296</v>
      </c>
      <c r="Q13" s="2">
        <f t="shared" si="1"/>
        <v>4261</v>
      </c>
      <c r="R13" s="7">
        <f t="shared" si="2"/>
        <v>141.504</v>
      </c>
      <c r="S13" s="6">
        <f t="shared" si="3"/>
        <v>3.3209105843698663</v>
      </c>
      <c r="U13" s="4" t="s">
        <v>14</v>
      </c>
      <c r="V13" s="2">
        <v>1067</v>
      </c>
      <c r="W13" s="7">
        <v>40.98</v>
      </c>
      <c r="X13" s="6">
        <f t="shared" si="24"/>
        <v>3.8406747891283968</v>
      </c>
      <c r="Y13" s="2">
        <v>338</v>
      </c>
      <c r="Z13" s="7">
        <v>15.752</v>
      </c>
      <c r="AA13" s="6">
        <f t="shared" si="25"/>
        <v>4.660355029585799</v>
      </c>
      <c r="AB13" s="2">
        <v>2159</v>
      </c>
      <c r="AC13" s="7">
        <v>131.97</v>
      </c>
      <c r="AD13" s="6">
        <f t="shared" si="26"/>
        <v>6.112552107457156</v>
      </c>
      <c r="AE13" s="2">
        <v>171</v>
      </c>
      <c r="AF13" s="7">
        <v>6.658</v>
      </c>
      <c r="AG13" s="6">
        <f t="shared" si="27"/>
        <v>3.8935672514619886</v>
      </c>
      <c r="AH13" s="2">
        <v>173</v>
      </c>
      <c r="AI13" s="7">
        <v>8.183</v>
      </c>
      <c r="AJ13" s="6">
        <f t="shared" si="4"/>
        <v>4.730057803468208</v>
      </c>
      <c r="AK13" s="2">
        <f t="shared" si="5"/>
        <v>3908</v>
      </c>
      <c r="AL13" s="7">
        <f t="shared" si="6"/>
        <v>203.54299999999998</v>
      </c>
      <c r="AM13" s="6">
        <f t="shared" si="7"/>
        <v>5.208367451381781</v>
      </c>
      <c r="AO13" s="4" t="s">
        <v>14</v>
      </c>
      <c r="AP13" s="2">
        <f t="shared" si="8"/>
        <v>728</v>
      </c>
      <c r="AQ13" s="7">
        <f t="shared" si="9"/>
        <v>18.276000000000003</v>
      </c>
      <c r="AR13" s="2">
        <f t="shared" si="10"/>
        <v>1796</v>
      </c>
      <c r="AS13" s="7">
        <f t="shared" si="11"/>
        <v>51.37799999999999</v>
      </c>
      <c r="AT13" s="2">
        <f t="shared" si="12"/>
        <v>-2159</v>
      </c>
      <c r="AU13" s="7">
        <f t="shared" si="13"/>
        <v>-131.97</v>
      </c>
      <c r="AV13" s="2">
        <f t="shared" si="14"/>
        <v>87</v>
      </c>
      <c r="AW13" s="7">
        <f t="shared" si="15"/>
        <v>3.9479999999999995</v>
      </c>
      <c r="AX13" s="2">
        <f t="shared" si="16"/>
        <v>-99</v>
      </c>
      <c r="AY13" s="7">
        <f t="shared" si="17"/>
        <v>-3.6710000000000003</v>
      </c>
      <c r="AZ13" s="2">
        <f t="shared" si="18"/>
        <v>353</v>
      </c>
      <c r="BA13" s="7">
        <f t="shared" si="19"/>
        <v>-62.039</v>
      </c>
    </row>
    <row r="14" spans="1:53" ht="12.75">
      <c r="A14" s="4" t="s">
        <v>15</v>
      </c>
      <c r="B14" s="2">
        <v>1470</v>
      </c>
      <c r="C14" s="7">
        <v>47.361</v>
      </c>
      <c r="D14" s="6">
        <f t="shared" si="20"/>
        <v>3.2218367346938774</v>
      </c>
      <c r="E14" s="2">
        <v>2294</v>
      </c>
      <c r="F14" s="7">
        <v>73.803</v>
      </c>
      <c r="G14" s="6">
        <f t="shared" si="21"/>
        <v>3.217218831734961</v>
      </c>
      <c r="H14" s="2">
        <v>0</v>
      </c>
      <c r="I14" s="10">
        <v>0</v>
      </c>
      <c r="J14" s="8" t="e">
        <f t="shared" si="22"/>
        <v>#DIV/0!</v>
      </c>
      <c r="K14" s="2">
        <v>308</v>
      </c>
      <c r="L14" s="7">
        <v>9.989</v>
      </c>
      <c r="M14" s="6">
        <f t="shared" si="23"/>
        <v>3.2431818181818186</v>
      </c>
      <c r="N14" s="2">
        <v>72</v>
      </c>
      <c r="O14" s="7">
        <v>4.371</v>
      </c>
      <c r="P14" s="6">
        <f t="shared" si="0"/>
        <v>6.070833333333334</v>
      </c>
      <c r="Q14" s="2">
        <f t="shared" si="1"/>
        <v>4144</v>
      </c>
      <c r="R14" s="7">
        <f t="shared" si="2"/>
        <v>135.524</v>
      </c>
      <c r="S14" s="6">
        <f t="shared" si="3"/>
        <v>3.2703667953667956</v>
      </c>
      <c r="U14" s="4" t="s">
        <v>15</v>
      </c>
      <c r="V14" s="2">
        <v>1347</v>
      </c>
      <c r="W14" s="7">
        <v>51.474</v>
      </c>
      <c r="X14" s="6">
        <f t="shared" si="24"/>
        <v>3.821380846325167</v>
      </c>
      <c r="Y14" s="2">
        <v>246</v>
      </c>
      <c r="Z14" s="7">
        <v>10.684</v>
      </c>
      <c r="AA14" s="6">
        <f t="shared" si="25"/>
        <v>4.343089430894309</v>
      </c>
      <c r="AB14" s="2">
        <v>2028</v>
      </c>
      <c r="AC14" s="7">
        <v>121.471</v>
      </c>
      <c r="AD14" s="6">
        <f t="shared" si="26"/>
        <v>5.989694280078896</v>
      </c>
      <c r="AE14" s="2">
        <v>302</v>
      </c>
      <c r="AF14" s="7">
        <v>9.994</v>
      </c>
      <c r="AG14" s="6">
        <f t="shared" si="27"/>
        <v>3.3092715231788077</v>
      </c>
      <c r="AH14" s="2">
        <v>165</v>
      </c>
      <c r="AI14" s="7">
        <v>6.872</v>
      </c>
      <c r="AJ14" s="6">
        <f t="shared" si="4"/>
        <v>4.164848484848484</v>
      </c>
      <c r="AK14" s="2">
        <f t="shared" si="5"/>
        <v>4088</v>
      </c>
      <c r="AL14" s="7">
        <f t="shared" si="6"/>
        <v>200.495</v>
      </c>
      <c r="AM14" s="6">
        <f t="shared" si="7"/>
        <v>4.904476516634051</v>
      </c>
      <c r="AO14" s="4" t="s">
        <v>15</v>
      </c>
      <c r="AP14" s="2">
        <f t="shared" si="8"/>
        <v>123</v>
      </c>
      <c r="AQ14" s="7">
        <f t="shared" si="9"/>
        <v>-4.1129999999999995</v>
      </c>
      <c r="AR14" s="2">
        <f t="shared" si="10"/>
        <v>2048</v>
      </c>
      <c r="AS14" s="7">
        <f t="shared" si="11"/>
        <v>63.119</v>
      </c>
      <c r="AT14" s="2">
        <f t="shared" si="12"/>
        <v>-2028</v>
      </c>
      <c r="AU14" s="7">
        <f t="shared" si="13"/>
        <v>-121.471</v>
      </c>
      <c r="AV14" s="2">
        <f t="shared" si="14"/>
        <v>6</v>
      </c>
      <c r="AW14" s="7">
        <f t="shared" si="15"/>
        <v>-0.004999999999999005</v>
      </c>
      <c r="AX14" s="2">
        <f t="shared" si="16"/>
        <v>-93</v>
      </c>
      <c r="AY14" s="7">
        <f t="shared" si="17"/>
        <v>-2.5009999999999994</v>
      </c>
      <c r="AZ14" s="2">
        <f t="shared" si="18"/>
        <v>56</v>
      </c>
      <c r="BA14" s="7">
        <f t="shared" si="19"/>
        <v>-64.971</v>
      </c>
    </row>
    <row r="15" spans="1:53" ht="12.75">
      <c r="A15" s="4" t="s">
        <v>16</v>
      </c>
      <c r="B15" s="2">
        <v>973</v>
      </c>
      <c r="C15" s="7">
        <v>30.46</v>
      </c>
      <c r="D15" s="6">
        <f t="shared" si="20"/>
        <v>3.130524152106886</v>
      </c>
      <c r="E15" s="2">
        <v>2194</v>
      </c>
      <c r="F15" s="7">
        <v>70.29</v>
      </c>
      <c r="G15" s="6">
        <f t="shared" si="21"/>
        <v>3.2037374658158617</v>
      </c>
      <c r="H15" s="2">
        <v>0</v>
      </c>
      <c r="I15" s="10">
        <v>0</v>
      </c>
      <c r="J15" s="8" t="e">
        <f t="shared" si="22"/>
        <v>#DIV/0!</v>
      </c>
      <c r="K15" s="2">
        <v>107</v>
      </c>
      <c r="L15" s="7">
        <v>3.472</v>
      </c>
      <c r="M15" s="6">
        <f t="shared" si="23"/>
        <v>3.244859813084112</v>
      </c>
      <c r="N15" s="2">
        <v>75</v>
      </c>
      <c r="O15" s="7">
        <v>4.583</v>
      </c>
      <c r="P15" s="6">
        <f t="shared" si="0"/>
        <v>6.110666666666667</v>
      </c>
      <c r="Q15" s="2">
        <f t="shared" si="1"/>
        <v>3349</v>
      </c>
      <c r="R15" s="7">
        <f t="shared" si="2"/>
        <v>108.80499999999999</v>
      </c>
      <c r="S15" s="6">
        <f t="shared" si="3"/>
        <v>3.248880262765004</v>
      </c>
      <c r="U15" s="4" t="s">
        <v>16</v>
      </c>
      <c r="V15" s="2">
        <v>1763</v>
      </c>
      <c r="W15" s="7">
        <v>66.341</v>
      </c>
      <c r="X15" s="6">
        <f t="shared" si="24"/>
        <v>3.7629608621667607</v>
      </c>
      <c r="Y15" s="2">
        <v>308</v>
      </c>
      <c r="Z15" s="7">
        <v>12.002</v>
      </c>
      <c r="AA15" s="6">
        <f t="shared" si="25"/>
        <v>3.896753246753247</v>
      </c>
      <c r="AB15" s="2">
        <v>1902</v>
      </c>
      <c r="AC15" s="7">
        <v>114.378</v>
      </c>
      <c r="AD15" s="6">
        <f t="shared" si="26"/>
        <v>6.013564668769717</v>
      </c>
      <c r="AE15" s="2">
        <v>419</v>
      </c>
      <c r="AF15" s="7">
        <v>13.551</v>
      </c>
      <c r="AG15" s="6">
        <f t="shared" si="27"/>
        <v>3.234128878281623</v>
      </c>
      <c r="AH15" s="2">
        <v>173</v>
      </c>
      <c r="AI15" s="7">
        <v>6.861</v>
      </c>
      <c r="AJ15" s="6">
        <f t="shared" si="4"/>
        <v>3.965895953757225</v>
      </c>
      <c r="AK15" s="2">
        <f t="shared" si="5"/>
        <v>4565</v>
      </c>
      <c r="AL15" s="7">
        <f t="shared" si="6"/>
        <v>213.13299999999998</v>
      </c>
      <c r="AM15" s="6">
        <f t="shared" si="7"/>
        <v>4.668849945235487</v>
      </c>
      <c r="AO15" s="4" t="s">
        <v>16</v>
      </c>
      <c r="AP15" s="2">
        <f t="shared" si="8"/>
        <v>-790</v>
      </c>
      <c r="AQ15" s="7">
        <f t="shared" si="9"/>
        <v>-35.88099999999999</v>
      </c>
      <c r="AR15" s="2">
        <f t="shared" si="10"/>
        <v>1886</v>
      </c>
      <c r="AS15" s="7">
        <f t="shared" si="11"/>
        <v>58.288000000000004</v>
      </c>
      <c r="AT15" s="2">
        <f t="shared" si="12"/>
        <v>-1902</v>
      </c>
      <c r="AU15" s="7">
        <f t="shared" si="13"/>
        <v>-114.378</v>
      </c>
      <c r="AV15" s="2">
        <f t="shared" si="14"/>
        <v>-312</v>
      </c>
      <c r="AW15" s="7">
        <f t="shared" si="15"/>
        <v>-10.079</v>
      </c>
      <c r="AX15" s="2">
        <f t="shared" si="16"/>
        <v>-98</v>
      </c>
      <c r="AY15" s="7">
        <f t="shared" si="17"/>
        <v>-2.2779999999999996</v>
      </c>
      <c r="AZ15" s="2">
        <f t="shared" si="18"/>
        <v>-1216</v>
      </c>
      <c r="BA15" s="7">
        <f t="shared" si="19"/>
        <v>-104.32799999999999</v>
      </c>
    </row>
    <row r="16" spans="1:53" ht="12.75">
      <c r="A16" s="4" t="s">
        <v>17</v>
      </c>
      <c r="B16" s="2">
        <v>894</v>
      </c>
      <c r="C16" s="7">
        <v>27.9</v>
      </c>
      <c r="D16" s="6">
        <f t="shared" si="20"/>
        <v>3.1208053691275164</v>
      </c>
      <c r="E16" s="2">
        <v>2025</v>
      </c>
      <c r="F16" s="7">
        <v>64.93</v>
      </c>
      <c r="G16" s="6">
        <f t="shared" si="21"/>
        <v>3.2064197530864202</v>
      </c>
      <c r="H16" s="2">
        <v>0</v>
      </c>
      <c r="I16" s="10">
        <v>0</v>
      </c>
      <c r="J16" s="8" t="e">
        <f t="shared" si="22"/>
        <v>#DIV/0!</v>
      </c>
      <c r="K16" s="2">
        <v>117</v>
      </c>
      <c r="L16" s="7">
        <v>3.619</v>
      </c>
      <c r="M16" s="6">
        <f t="shared" si="23"/>
        <v>3.0931623931623933</v>
      </c>
      <c r="N16" s="2">
        <v>56</v>
      </c>
      <c r="O16" s="7">
        <v>3.16</v>
      </c>
      <c r="P16" s="6">
        <f t="shared" si="0"/>
        <v>5.642857142857143</v>
      </c>
      <c r="Q16" s="2">
        <f t="shared" si="1"/>
        <v>3092</v>
      </c>
      <c r="R16" s="7">
        <f t="shared" si="2"/>
        <v>99.60900000000001</v>
      </c>
      <c r="S16" s="6">
        <f t="shared" si="3"/>
        <v>3.2215071151358345</v>
      </c>
      <c r="U16" s="4" t="s">
        <v>17</v>
      </c>
      <c r="V16" s="2">
        <v>1892</v>
      </c>
      <c r="W16" s="7">
        <v>72.071</v>
      </c>
      <c r="X16" s="6">
        <f t="shared" si="24"/>
        <v>3.8092494714587732</v>
      </c>
      <c r="Y16" s="2">
        <v>264</v>
      </c>
      <c r="Z16" s="7">
        <v>9.753</v>
      </c>
      <c r="AA16" s="6">
        <f t="shared" si="25"/>
        <v>3.694318181818182</v>
      </c>
      <c r="AB16" s="2">
        <v>1851</v>
      </c>
      <c r="AC16" s="7">
        <v>109.462</v>
      </c>
      <c r="AD16" s="6">
        <f t="shared" si="26"/>
        <v>5.91366828741221</v>
      </c>
      <c r="AE16" s="2">
        <v>340</v>
      </c>
      <c r="AF16" s="7">
        <v>11.065</v>
      </c>
      <c r="AG16" s="6">
        <f t="shared" si="27"/>
        <v>3.254411764705882</v>
      </c>
      <c r="AH16" s="2">
        <v>165</v>
      </c>
      <c r="AI16" s="7">
        <v>6.622</v>
      </c>
      <c r="AJ16" s="6">
        <f t="shared" si="4"/>
        <v>4.013333333333334</v>
      </c>
      <c r="AK16" s="2">
        <f t="shared" si="5"/>
        <v>4512</v>
      </c>
      <c r="AL16" s="7">
        <f t="shared" si="6"/>
        <v>208.973</v>
      </c>
      <c r="AM16" s="6">
        <f t="shared" si="7"/>
        <v>4.631493794326241</v>
      </c>
      <c r="AO16" s="4" t="s">
        <v>17</v>
      </c>
      <c r="AP16" s="2">
        <f t="shared" si="8"/>
        <v>-998</v>
      </c>
      <c r="AQ16" s="7">
        <f t="shared" si="9"/>
        <v>-44.171</v>
      </c>
      <c r="AR16" s="2">
        <f t="shared" si="10"/>
        <v>1761</v>
      </c>
      <c r="AS16" s="7">
        <f t="shared" si="11"/>
        <v>55.17700000000001</v>
      </c>
      <c r="AT16" s="2">
        <f t="shared" si="12"/>
        <v>-1851</v>
      </c>
      <c r="AU16" s="7">
        <f t="shared" si="13"/>
        <v>-109.462</v>
      </c>
      <c r="AV16" s="2">
        <f t="shared" si="14"/>
        <v>-223</v>
      </c>
      <c r="AW16" s="7">
        <f t="shared" si="15"/>
        <v>-7.446</v>
      </c>
      <c r="AX16" s="2">
        <f t="shared" si="16"/>
        <v>-109</v>
      </c>
      <c r="AY16" s="7">
        <f t="shared" si="17"/>
        <v>-3.4619999999999997</v>
      </c>
      <c r="AZ16" s="2">
        <f t="shared" si="18"/>
        <v>-1420</v>
      </c>
      <c r="BA16" s="7">
        <f t="shared" si="19"/>
        <v>-109.36399999999999</v>
      </c>
    </row>
    <row r="17" spans="1:53" ht="12.75">
      <c r="A17" s="4" t="s">
        <v>18</v>
      </c>
      <c r="B17" s="2">
        <v>1070</v>
      </c>
      <c r="C17" s="7">
        <v>33.115</v>
      </c>
      <c r="D17" s="6">
        <f t="shared" si="20"/>
        <v>3.0948598130841125</v>
      </c>
      <c r="E17" s="2">
        <v>2017</v>
      </c>
      <c r="F17" s="7">
        <v>65.992</v>
      </c>
      <c r="G17" s="6">
        <f t="shared" si="21"/>
        <v>3.2717897868120973</v>
      </c>
      <c r="H17" s="2">
        <v>0</v>
      </c>
      <c r="I17" s="10">
        <v>0</v>
      </c>
      <c r="J17" s="8" t="e">
        <f t="shared" si="22"/>
        <v>#DIV/0!</v>
      </c>
      <c r="K17" s="2">
        <v>87</v>
      </c>
      <c r="L17" s="7">
        <v>2.672</v>
      </c>
      <c r="M17" s="6">
        <f t="shared" si="23"/>
        <v>3.071264367816092</v>
      </c>
      <c r="N17" s="2">
        <v>0</v>
      </c>
      <c r="O17" s="2">
        <v>0</v>
      </c>
      <c r="P17" s="8" t="e">
        <f t="shared" si="0"/>
        <v>#DIV/0!</v>
      </c>
      <c r="Q17" s="2">
        <f t="shared" si="1"/>
        <v>3174</v>
      </c>
      <c r="R17" s="7">
        <f t="shared" si="2"/>
        <v>101.779</v>
      </c>
      <c r="S17" s="6">
        <f t="shared" si="3"/>
        <v>3.2066477630749843</v>
      </c>
      <c r="U17" s="4" t="s">
        <v>18</v>
      </c>
      <c r="V17" s="2">
        <v>2061</v>
      </c>
      <c r="W17" s="7">
        <v>76.977</v>
      </c>
      <c r="X17" s="6">
        <f t="shared" si="24"/>
        <v>3.734934497816594</v>
      </c>
      <c r="Y17" s="2">
        <v>326</v>
      </c>
      <c r="Z17" s="7">
        <v>19.575</v>
      </c>
      <c r="AA17" s="6">
        <f t="shared" si="25"/>
        <v>6.004601226993865</v>
      </c>
      <c r="AB17" s="2">
        <v>1942</v>
      </c>
      <c r="AC17" s="7">
        <v>115.829</v>
      </c>
      <c r="AD17" s="6">
        <f t="shared" si="26"/>
        <v>5.964418125643666</v>
      </c>
      <c r="AE17" s="2">
        <v>419</v>
      </c>
      <c r="AF17" s="7">
        <v>13.533</v>
      </c>
      <c r="AG17" s="6">
        <f t="shared" si="27"/>
        <v>3.229832935560859</v>
      </c>
      <c r="AH17" s="2">
        <v>109</v>
      </c>
      <c r="AI17" s="7">
        <v>3.372</v>
      </c>
      <c r="AJ17" s="6">
        <f t="shared" si="4"/>
        <v>3.093577981651376</v>
      </c>
      <c r="AK17" s="2">
        <f t="shared" si="5"/>
        <v>4857</v>
      </c>
      <c r="AL17" s="7">
        <f t="shared" si="6"/>
        <v>229.286</v>
      </c>
      <c r="AM17" s="6">
        <f t="shared" si="7"/>
        <v>4.720732962734198</v>
      </c>
      <c r="AO17" s="4" t="s">
        <v>18</v>
      </c>
      <c r="AP17" s="2">
        <f t="shared" si="8"/>
        <v>-991</v>
      </c>
      <c r="AQ17" s="7">
        <f t="shared" si="9"/>
        <v>-43.862</v>
      </c>
      <c r="AR17" s="2">
        <f t="shared" si="10"/>
        <v>1691</v>
      </c>
      <c r="AS17" s="7">
        <f t="shared" si="11"/>
        <v>46.417</v>
      </c>
      <c r="AT17" s="2">
        <f t="shared" si="12"/>
        <v>-1942</v>
      </c>
      <c r="AU17" s="7">
        <f t="shared" si="13"/>
        <v>-115.829</v>
      </c>
      <c r="AV17" s="2">
        <f t="shared" si="14"/>
        <v>-332</v>
      </c>
      <c r="AW17" s="7">
        <f t="shared" si="15"/>
        <v>-10.860999999999999</v>
      </c>
      <c r="AX17" s="2">
        <f t="shared" si="16"/>
        <v>-109</v>
      </c>
      <c r="AY17" s="7">
        <f t="shared" si="17"/>
        <v>-3.372</v>
      </c>
      <c r="AZ17" s="2">
        <f t="shared" si="18"/>
        <v>-1683</v>
      </c>
      <c r="BA17" s="7">
        <f t="shared" si="19"/>
        <v>-127.507</v>
      </c>
    </row>
    <row r="18" spans="1:53" ht="12.75">
      <c r="A18" s="4" t="s">
        <v>19</v>
      </c>
      <c r="B18" s="2">
        <v>1107</v>
      </c>
      <c r="C18" s="7">
        <v>35.572</v>
      </c>
      <c r="D18" s="6">
        <f t="shared" si="20"/>
        <v>3.2133694670280035</v>
      </c>
      <c r="E18" s="2">
        <v>2068</v>
      </c>
      <c r="F18" s="7">
        <v>66.699</v>
      </c>
      <c r="G18" s="6">
        <f t="shared" si="21"/>
        <v>3.225290135396518</v>
      </c>
      <c r="H18" s="2">
        <v>1</v>
      </c>
      <c r="I18" s="7">
        <v>0.117</v>
      </c>
      <c r="J18" s="6">
        <f t="shared" si="22"/>
        <v>11.700000000000001</v>
      </c>
      <c r="K18" s="2">
        <v>141</v>
      </c>
      <c r="L18" s="7">
        <v>4.372</v>
      </c>
      <c r="M18" s="6">
        <f t="shared" si="23"/>
        <v>3.1007092198581563</v>
      </c>
      <c r="N18" s="2">
        <v>0</v>
      </c>
      <c r="O18" s="2">
        <v>0</v>
      </c>
      <c r="P18" s="8" t="e">
        <f t="shared" si="0"/>
        <v>#DIV/0!</v>
      </c>
      <c r="Q18" s="2">
        <f t="shared" si="1"/>
        <v>3317</v>
      </c>
      <c r="R18" s="7">
        <f t="shared" si="2"/>
        <v>106.76</v>
      </c>
      <c r="S18" s="6">
        <f t="shared" si="3"/>
        <v>3.2185709978896595</v>
      </c>
      <c r="U18" s="4" t="s">
        <v>19</v>
      </c>
      <c r="V18" s="2">
        <v>2207</v>
      </c>
      <c r="W18" s="7">
        <v>78.922</v>
      </c>
      <c r="X18" s="6">
        <f t="shared" si="24"/>
        <v>3.5759855006796557</v>
      </c>
      <c r="Y18" s="2">
        <v>175</v>
      </c>
      <c r="Z18" s="7">
        <v>10.935</v>
      </c>
      <c r="AA18" s="6">
        <f t="shared" si="25"/>
        <v>6.248571428571429</v>
      </c>
      <c r="AB18" s="2">
        <v>1321</v>
      </c>
      <c r="AC18" s="7">
        <v>85.168</v>
      </c>
      <c r="AD18" s="6">
        <f t="shared" si="26"/>
        <v>6.447236941710825</v>
      </c>
      <c r="AE18" s="2">
        <v>428</v>
      </c>
      <c r="AF18" s="7">
        <v>13.538</v>
      </c>
      <c r="AG18" s="6">
        <f t="shared" si="27"/>
        <v>3.163084112149533</v>
      </c>
      <c r="AH18" s="2">
        <v>100</v>
      </c>
      <c r="AI18" s="7">
        <v>3.622</v>
      </c>
      <c r="AJ18" s="6">
        <f t="shared" si="4"/>
        <v>3.6220000000000003</v>
      </c>
      <c r="AK18" s="2">
        <f t="shared" si="5"/>
        <v>4231</v>
      </c>
      <c r="AL18" s="7">
        <f t="shared" si="6"/>
        <v>192.185</v>
      </c>
      <c r="AM18" s="6">
        <f t="shared" si="7"/>
        <v>4.542306783266367</v>
      </c>
      <c r="AO18" s="4" t="s">
        <v>19</v>
      </c>
      <c r="AP18" s="2">
        <f t="shared" si="8"/>
        <v>-1100</v>
      </c>
      <c r="AQ18" s="7">
        <f t="shared" si="9"/>
        <v>-43.349999999999994</v>
      </c>
      <c r="AR18" s="2">
        <f t="shared" si="10"/>
        <v>1893</v>
      </c>
      <c r="AS18" s="7">
        <f t="shared" si="11"/>
        <v>55.763999999999996</v>
      </c>
      <c r="AT18" s="2">
        <f t="shared" si="12"/>
        <v>-1320</v>
      </c>
      <c r="AU18" s="7">
        <f t="shared" si="13"/>
        <v>-85.051</v>
      </c>
      <c r="AV18" s="2">
        <f t="shared" si="14"/>
        <v>-287</v>
      </c>
      <c r="AW18" s="7">
        <f t="shared" si="15"/>
        <v>-9.166</v>
      </c>
      <c r="AX18" s="2">
        <f t="shared" si="16"/>
        <v>-100</v>
      </c>
      <c r="AY18" s="7">
        <f t="shared" si="17"/>
        <v>-3.622</v>
      </c>
      <c r="AZ18" s="2">
        <f t="shared" si="18"/>
        <v>-914</v>
      </c>
      <c r="BA18" s="7">
        <f t="shared" si="19"/>
        <v>-85.425</v>
      </c>
    </row>
    <row r="19" spans="1:53" ht="12.75">
      <c r="A19" s="4" t="s">
        <v>20</v>
      </c>
      <c r="B19" s="2">
        <v>1133</v>
      </c>
      <c r="C19" s="7">
        <v>36.806</v>
      </c>
      <c r="D19" s="6">
        <f t="shared" si="20"/>
        <v>3.248543689320388</v>
      </c>
      <c r="E19" s="2">
        <v>2075</v>
      </c>
      <c r="F19" s="7">
        <v>67.016</v>
      </c>
      <c r="G19" s="6">
        <f t="shared" si="21"/>
        <v>3.2296867469879524</v>
      </c>
      <c r="H19" s="2">
        <v>1</v>
      </c>
      <c r="I19" s="7">
        <v>0.092</v>
      </c>
      <c r="J19" s="6">
        <f t="shared" si="22"/>
        <v>9.2</v>
      </c>
      <c r="K19" s="2">
        <v>112</v>
      </c>
      <c r="L19" s="7">
        <v>4.015</v>
      </c>
      <c r="M19" s="6">
        <f t="shared" si="23"/>
        <v>3.5848214285714284</v>
      </c>
      <c r="N19" s="2">
        <v>0</v>
      </c>
      <c r="O19" s="2">
        <v>0</v>
      </c>
      <c r="P19" s="8" t="e">
        <f t="shared" si="0"/>
        <v>#DIV/0!</v>
      </c>
      <c r="Q19" s="2">
        <f t="shared" si="1"/>
        <v>3321</v>
      </c>
      <c r="R19" s="7">
        <f t="shared" si="2"/>
        <v>107.929</v>
      </c>
      <c r="S19" s="6">
        <f t="shared" si="3"/>
        <v>3.249894610057212</v>
      </c>
      <c r="U19" s="4" t="s">
        <v>20</v>
      </c>
      <c r="V19" s="2">
        <v>1722</v>
      </c>
      <c r="W19" s="7">
        <v>66.538</v>
      </c>
      <c r="X19" s="6">
        <f t="shared" si="24"/>
        <v>3.8639953542392567</v>
      </c>
      <c r="Y19" s="2">
        <v>175</v>
      </c>
      <c r="Z19" s="7">
        <v>11.422</v>
      </c>
      <c r="AA19" s="6">
        <f t="shared" si="25"/>
        <v>6.526857142857143</v>
      </c>
      <c r="AB19" s="2">
        <v>1853</v>
      </c>
      <c r="AC19" s="7">
        <v>111.827</v>
      </c>
      <c r="AD19" s="6">
        <f t="shared" si="26"/>
        <v>6.034916351861845</v>
      </c>
      <c r="AE19" s="2">
        <v>257</v>
      </c>
      <c r="AF19" s="7">
        <v>8.757</v>
      </c>
      <c r="AG19" s="6">
        <f t="shared" si="27"/>
        <v>3.4073929961089497</v>
      </c>
      <c r="AH19" s="2">
        <v>105</v>
      </c>
      <c r="AI19" s="7">
        <v>4.201</v>
      </c>
      <c r="AJ19" s="6">
        <f t="shared" si="4"/>
        <v>4.000952380952381</v>
      </c>
      <c r="AK19" s="2">
        <f t="shared" si="5"/>
        <v>4112</v>
      </c>
      <c r="AL19" s="7">
        <f t="shared" si="6"/>
        <v>202.74499999999998</v>
      </c>
      <c r="AM19" s="6">
        <f t="shared" si="7"/>
        <v>4.930569066147859</v>
      </c>
      <c r="AO19" s="4" t="s">
        <v>20</v>
      </c>
      <c r="AP19" s="2">
        <f t="shared" si="8"/>
        <v>-589</v>
      </c>
      <c r="AQ19" s="7">
        <f t="shared" si="9"/>
        <v>-29.732</v>
      </c>
      <c r="AR19" s="2">
        <f t="shared" si="10"/>
        <v>1900</v>
      </c>
      <c r="AS19" s="7">
        <f t="shared" si="11"/>
        <v>55.59400000000001</v>
      </c>
      <c r="AT19" s="2">
        <f t="shared" si="12"/>
        <v>-1852</v>
      </c>
      <c r="AU19" s="7">
        <f t="shared" si="13"/>
        <v>-111.735</v>
      </c>
      <c r="AV19" s="2">
        <f t="shared" si="14"/>
        <v>-145</v>
      </c>
      <c r="AW19" s="7">
        <f t="shared" si="15"/>
        <v>-4.742</v>
      </c>
      <c r="AX19" s="2">
        <f t="shared" si="16"/>
        <v>-105</v>
      </c>
      <c r="AY19" s="7">
        <f t="shared" si="17"/>
        <v>-4.201</v>
      </c>
      <c r="AZ19" s="2">
        <f t="shared" si="18"/>
        <v>-791</v>
      </c>
      <c r="BA19" s="7">
        <f t="shared" si="19"/>
        <v>-94.81599999999999</v>
      </c>
    </row>
    <row r="20" spans="1:53" ht="12.75">
      <c r="A20" s="4" t="s">
        <v>21</v>
      </c>
      <c r="B20" s="2">
        <v>1689</v>
      </c>
      <c r="C20" s="7">
        <v>56.063</v>
      </c>
      <c r="D20" s="6">
        <f t="shared" si="20"/>
        <v>3.319301361752516</v>
      </c>
      <c r="E20" s="2">
        <v>2042</v>
      </c>
      <c r="F20" s="7">
        <v>64.773</v>
      </c>
      <c r="G20" s="6">
        <f t="shared" si="21"/>
        <v>3.17203721841332</v>
      </c>
      <c r="H20" s="2">
        <v>0</v>
      </c>
      <c r="I20" s="7">
        <v>0.002</v>
      </c>
      <c r="J20" s="8" t="e">
        <f t="shared" si="22"/>
        <v>#DIV/0!</v>
      </c>
      <c r="K20" s="2">
        <v>149</v>
      </c>
      <c r="L20" s="7">
        <v>4.981</v>
      </c>
      <c r="M20" s="6">
        <f t="shared" si="23"/>
        <v>3.342953020134228</v>
      </c>
      <c r="N20" s="2">
        <v>2</v>
      </c>
      <c r="O20" s="7">
        <v>0.09</v>
      </c>
      <c r="P20" s="6">
        <f t="shared" si="0"/>
        <v>4.5</v>
      </c>
      <c r="Q20" s="2">
        <f t="shared" si="1"/>
        <v>3882</v>
      </c>
      <c r="R20" s="7">
        <f t="shared" si="2"/>
        <v>125.90899999999999</v>
      </c>
      <c r="S20" s="6">
        <f t="shared" si="3"/>
        <v>3.2434054611025243</v>
      </c>
      <c r="U20" s="4" t="s">
        <v>21</v>
      </c>
      <c r="V20" s="2">
        <v>1064</v>
      </c>
      <c r="W20" s="7">
        <v>41.553</v>
      </c>
      <c r="X20" s="6">
        <f t="shared" si="24"/>
        <v>3.9053571428571425</v>
      </c>
      <c r="Y20" s="2">
        <v>327</v>
      </c>
      <c r="Z20" s="7">
        <v>19.216</v>
      </c>
      <c r="AA20" s="6">
        <f t="shared" si="25"/>
        <v>5.876452599388379</v>
      </c>
      <c r="AB20" s="2">
        <v>2243</v>
      </c>
      <c r="AC20" s="7">
        <v>137.973</v>
      </c>
      <c r="AD20" s="6">
        <f t="shared" si="26"/>
        <v>6.151270619705752</v>
      </c>
      <c r="AE20" s="2">
        <v>97</v>
      </c>
      <c r="AF20" s="7">
        <v>3.755</v>
      </c>
      <c r="AG20" s="6">
        <f t="shared" si="27"/>
        <v>3.8711340206185567</v>
      </c>
      <c r="AH20" s="2">
        <v>122</v>
      </c>
      <c r="AI20" s="7">
        <v>4.641</v>
      </c>
      <c r="AJ20" s="6">
        <f t="shared" si="4"/>
        <v>3.8040983606557375</v>
      </c>
      <c r="AK20" s="2">
        <f t="shared" si="5"/>
        <v>3853</v>
      </c>
      <c r="AL20" s="7">
        <f t="shared" si="6"/>
        <v>207.138</v>
      </c>
      <c r="AM20" s="6">
        <f t="shared" si="7"/>
        <v>5.376018686737607</v>
      </c>
      <c r="AO20" s="4" t="s">
        <v>21</v>
      </c>
      <c r="AP20" s="2">
        <f t="shared" si="8"/>
        <v>625</v>
      </c>
      <c r="AQ20" s="7">
        <f t="shared" si="9"/>
        <v>14.510000000000005</v>
      </c>
      <c r="AR20" s="2">
        <f t="shared" si="10"/>
        <v>1715</v>
      </c>
      <c r="AS20" s="7">
        <f t="shared" si="11"/>
        <v>45.556999999999995</v>
      </c>
      <c r="AT20" s="2">
        <f t="shared" si="12"/>
        <v>-2243</v>
      </c>
      <c r="AU20" s="7">
        <f t="shared" si="13"/>
        <v>-137.971</v>
      </c>
      <c r="AV20" s="2">
        <f t="shared" si="14"/>
        <v>52</v>
      </c>
      <c r="AW20" s="7">
        <f t="shared" si="15"/>
        <v>1.226</v>
      </c>
      <c r="AX20" s="2">
        <f t="shared" si="16"/>
        <v>-120</v>
      </c>
      <c r="AY20" s="7">
        <f t="shared" si="17"/>
        <v>-4.551</v>
      </c>
      <c r="AZ20" s="2">
        <f t="shared" si="18"/>
        <v>29</v>
      </c>
      <c r="BA20" s="7">
        <f t="shared" si="19"/>
        <v>-81.229</v>
      </c>
    </row>
    <row r="21" spans="1:53" ht="12.75">
      <c r="A21" s="4" t="s">
        <v>22</v>
      </c>
      <c r="B21" s="2">
        <v>1229</v>
      </c>
      <c r="C21" s="7">
        <v>40.486</v>
      </c>
      <c r="D21" s="6">
        <f t="shared" si="20"/>
        <v>3.2942229454841336</v>
      </c>
      <c r="E21" s="2">
        <v>2052</v>
      </c>
      <c r="F21" s="7">
        <v>67.71</v>
      </c>
      <c r="G21" s="6">
        <f t="shared" si="21"/>
        <v>3.299707602339181</v>
      </c>
      <c r="H21" s="2">
        <v>1</v>
      </c>
      <c r="I21" s="7">
        <v>0.021</v>
      </c>
      <c r="J21" s="6">
        <f t="shared" si="22"/>
        <v>2.1</v>
      </c>
      <c r="K21" s="2">
        <v>183</v>
      </c>
      <c r="L21" s="7">
        <v>5.977</v>
      </c>
      <c r="M21" s="6">
        <f t="shared" si="23"/>
        <v>3.2661202185792355</v>
      </c>
      <c r="N21" s="2">
        <v>0</v>
      </c>
      <c r="O21" s="7">
        <v>0.001</v>
      </c>
      <c r="P21" s="8" t="e">
        <f t="shared" si="0"/>
        <v>#DIV/0!</v>
      </c>
      <c r="Q21" s="2">
        <f t="shared" si="1"/>
        <v>3465</v>
      </c>
      <c r="R21" s="7">
        <f t="shared" si="2"/>
        <v>114.19500000000001</v>
      </c>
      <c r="S21" s="6">
        <f t="shared" si="3"/>
        <v>3.295670995670996</v>
      </c>
      <c r="U21" s="4" t="s">
        <v>22</v>
      </c>
      <c r="V21" s="2">
        <v>1311</v>
      </c>
      <c r="W21" s="7">
        <v>49.749</v>
      </c>
      <c r="X21" s="6">
        <f t="shared" si="24"/>
        <v>3.794736842105263</v>
      </c>
      <c r="Y21" s="2">
        <v>332</v>
      </c>
      <c r="Z21" s="7">
        <v>17.599</v>
      </c>
      <c r="AA21" s="6">
        <f t="shared" si="25"/>
        <v>5.300903614457832</v>
      </c>
      <c r="AB21" s="2">
        <v>2124</v>
      </c>
      <c r="AC21" s="7">
        <v>131.421</v>
      </c>
      <c r="AD21" s="6">
        <f t="shared" si="26"/>
        <v>6.187429378531073</v>
      </c>
      <c r="AE21" s="2">
        <v>99</v>
      </c>
      <c r="AF21" s="7">
        <v>3.737</v>
      </c>
      <c r="AG21" s="6">
        <f t="shared" si="27"/>
        <v>3.774747474747475</v>
      </c>
      <c r="AH21" s="2">
        <v>119</v>
      </c>
      <c r="AI21" s="7">
        <v>5.131</v>
      </c>
      <c r="AJ21" s="6">
        <f t="shared" si="4"/>
        <v>4.311764705882353</v>
      </c>
      <c r="AK21" s="2">
        <f t="shared" si="5"/>
        <v>3985</v>
      </c>
      <c r="AL21" s="7">
        <f t="shared" si="6"/>
        <v>207.637</v>
      </c>
      <c r="AM21" s="6">
        <f t="shared" si="7"/>
        <v>5.210464240903388</v>
      </c>
      <c r="AO21" s="4" t="s">
        <v>22</v>
      </c>
      <c r="AP21" s="2">
        <f t="shared" si="8"/>
        <v>-82</v>
      </c>
      <c r="AQ21" s="7">
        <f t="shared" si="9"/>
        <v>-9.263000000000005</v>
      </c>
      <c r="AR21" s="2">
        <f t="shared" si="10"/>
        <v>1720</v>
      </c>
      <c r="AS21" s="7">
        <f t="shared" si="11"/>
        <v>50.11099999999999</v>
      </c>
      <c r="AT21" s="2">
        <f t="shared" si="12"/>
        <v>-2123</v>
      </c>
      <c r="AU21" s="7">
        <f t="shared" si="13"/>
        <v>-131.4</v>
      </c>
      <c r="AV21" s="2">
        <f t="shared" si="14"/>
        <v>84</v>
      </c>
      <c r="AW21" s="7">
        <f t="shared" si="15"/>
        <v>2.24</v>
      </c>
      <c r="AX21" s="2">
        <f t="shared" si="16"/>
        <v>-119</v>
      </c>
      <c r="AY21" s="7">
        <f t="shared" si="17"/>
        <v>-5.13</v>
      </c>
      <c r="AZ21" s="2">
        <f t="shared" si="18"/>
        <v>-520</v>
      </c>
      <c r="BA21" s="7">
        <f t="shared" si="19"/>
        <v>-93.44200000000002</v>
      </c>
    </row>
    <row r="22" spans="1:53" ht="12.75">
      <c r="A22" s="4" t="s">
        <v>23</v>
      </c>
      <c r="B22" s="2">
        <v>1511</v>
      </c>
      <c r="C22" s="7">
        <v>48.994</v>
      </c>
      <c r="D22" s="6">
        <f t="shared" si="20"/>
        <v>3.242488418266049</v>
      </c>
      <c r="E22" s="2">
        <v>2211</v>
      </c>
      <c r="F22" s="7">
        <v>70.465</v>
      </c>
      <c r="G22" s="6">
        <f t="shared" si="21"/>
        <v>3.187019448213478</v>
      </c>
      <c r="H22" s="2">
        <v>3</v>
      </c>
      <c r="I22" s="7">
        <v>0.04</v>
      </c>
      <c r="J22" s="6">
        <f t="shared" si="22"/>
        <v>1.3333333333333335</v>
      </c>
      <c r="K22" s="2">
        <v>196</v>
      </c>
      <c r="L22" s="7">
        <v>6.275</v>
      </c>
      <c r="M22" s="6">
        <f t="shared" si="23"/>
        <v>3.2015306122448983</v>
      </c>
      <c r="N22" s="2">
        <v>0</v>
      </c>
      <c r="O22" s="7">
        <v>0.021</v>
      </c>
      <c r="P22" s="8" t="e">
        <f t="shared" si="0"/>
        <v>#DIV/0!</v>
      </c>
      <c r="Q22" s="2">
        <f t="shared" si="1"/>
        <v>3921</v>
      </c>
      <c r="R22" s="7">
        <f t="shared" si="2"/>
        <v>125.79500000000002</v>
      </c>
      <c r="S22" s="6">
        <f t="shared" si="3"/>
        <v>3.208237694465698</v>
      </c>
      <c r="U22" s="4" t="s">
        <v>23</v>
      </c>
      <c r="V22" s="2">
        <v>1423</v>
      </c>
      <c r="W22" s="7">
        <v>58.76</v>
      </c>
      <c r="X22" s="6">
        <f t="shared" si="24"/>
        <v>4.129304286718201</v>
      </c>
      <c r="Y22" s="2">
        <v>202</v>
      </c>
      <c r="Z22" s="7">
        <v>14.124</v>
      </c>
      <c r="AA22" s="6">
        <f t="shared" si="25"/>
        <v>6.992079207920793</v>
      </c>
      <c r="AB22" s="2">
        <v>2138</v>
      </c>
      <c r="AC22" s="7">
        <v>132.7</v>
      </c>
      <c r="AD22" s="6">
        <f t="shared" si="26"/>
        <v>6.206735266604302</v>
      </c>
      <c r="AE22" s="2">
        <v>113</v>
      </c>
      <c r="AF22" s="7">
        <v>4.241</v>
      </c>
      <c r="AG22" s="6">
        <f t="shared" si="27"/>
        <v>3.7530973451327427</v>
      </c>
      <c r="AH22" s="2">
        <v>133</v>
      </c>
      <c r="AI22" s="7">
        <v>5.615</v>
      </c>
      <c r="AJ22" s="6">
        <f t="shared" si="4"/>
        <v>4.2218045112781954</v>
      </c>
      <c r="AK22" s="2">
        <f t="shared" si="5"/>
        <v>4009</v>
      </c>
      <c r="AL22" s="7">
        <f t="shared" si="6"/>
        <v>215.44</v>
      </c>
      <c r="AM22" s="6">
        <f t="shared" si="7"/>
        <v>5.373908705412822</v>
      </c>
      <c r="AO22" s="4" t="s">
        <v>23</v>
      </c>
      <c r="AP22" s="2">
        <f t="shared" si="8"/>
        <v>88</v>
      </c>
      <c r="AQ22" s="7">
        <f t="shared" si="9"/>
        <v>-9.765999999999998</v>
      </c>
      <c r="AR22" s="2">
        <f t="shared" si="10"/>
        <v>2009</v>
      </c>
      <c r="AS22" s="7">
        <f t="shared" si="11"/>
        <v>56.341</v>
      </c>
      <c r="AT22" s="2">
        <f t="shared" si="12"/>
        <v>-2135</v>
      </c>
      <c r="AU22" s="7">
        <f t="shared" si="13"/>
        <v>-132.66</v>
      </c>
      <c r="AV22" s="2">
        <f t="shared" si="14"/>
        <v>83</v>
      </c>
      <c r="AW22" s="7">
        <f t="shared" si="15"/>
        <v>2.0340000000000007</v>
      </c>
      <c r="AX22" s="2">
        <f t="shared" si="16"/>
        <v>-133</v>
      </c>
      <c r="AY22" s="7">
        <f t="shared" si="17"/>
        <v>-5.594</v>
      </c>
      <c r="AZ22" s="2">
        <f t="shared" si="18"/>
        <v>-88</v>
      </c>
      <c r="BA22" s="7">
        <f t="shared" si="19"/>
        <v>-89.64499999999998</v>
      </c>
    </row>
    <row r="23" spans="1:53" ht="12.75">
      <c r="A23" s="4" t="s">
        <v>42</v>
      </c>
      <c r="B23" s="2">
        <v>1401</v>
      </c>
      <c r="C23" s="7">
        <v>48.445</v>
      </c>
      <c r="D23" s="6">
        <f t="shared" si="20"/>
        <v>3.4578872234118485</v>
      </c>
      <c r="E23" s="2">
        <v>2042</v>
      </c>
      <c r="F23" s="7">
        <v>57.886</v>
      </c>
      <c r="G23" s="6">
        <f t="shared" si="21"/>
        <v>2.8347698334965723</v>
      </c>
      <c r="H23" s="2">
        <v>0</v>
      </c>
      <c r="I23" s="10">
        <v>0</v>
      </c>
      <c r="J23" s="8" t="e">
        <f t="shared" si="22"/>
        <v>#DIV/0!</v>
      </c>
      <c r="K23" s="2">
        <v>207</v>
      </c>
      <c r="L23" s="7">
        <v>10.103</v>
      </c>
      <c r="M23" s="6">
        <f t="shared" si="23"/>
        <v>4.880676328502416</v>
      </c>
      <c r="N23" s="2">
        <v>9</v>
      </c>
      <c r="O23" s="7">
        <v>0.232</v>
      </c>
      <c r="P23" s="6">
        <f t="shared" si="0"/>
        <v>2.577777777777778</v>
      </c>
      <c r="Q23" s="2">
        <f t="shared" si="1"/>
        <v>3659</v>
      </c>
      <c r="R23" s="7">
        <f t="shared" si="2"/>
        <v>116.666</v>
      </c>
      <c r="S23" s="6">
        <f t="shared" si="3"/>
        <v>3.188466794206067</v>
      </c>
      <c r="U23" s="4" t="s">
        <v>42</v>
      </c>
      <c r="V23" s="2">
        <v>856</v>
      </c>
      <c r="W23" s="7">
        <v>37.977</v>
      </c>
      <c r="X23" s="6">
        <f t="shared" si="24"/>
        <v>4.436565420560747</v>
      </c>
      <c r="Y23" s="2">
        <v>269</v>
      </c>
      <c r="Z23" s="7">
        <v>13.912</v>
      </c>
      <c r="AA23" s="6">
        <f t="shared" si="25"/>
        <v>5.171747211895911</v>
      </c>
      <c r="AB23" s="2">
        <v>2319</v>
      </c>
      <c r="AC23" s="7">
        <v>134.248</v>
      </c>
      <c r="AD23" s="6">
        <f t="shared" si="26"/>
        <v>5.789047003018542</v>
      </c>
      <c r="AE23" s="2">
        <v>124</v>
      </c>
      <c r="AF23" s="7">
        <v>5.154</v>
      </c>
      <c r="AG23" s="6">
        <f t="shared" si="27"/>
        <v>4.156451612903226</v>
      </c>
      <c r="AH23" s="2">
        <v>109</v>
      </c>
      <c r="AI23" s="7">
        <v>5.861</v>
      </c>
      <c r="AJ23" s="6">
        <f t="shared" si="4"/>
        <v>5.377064220183486</v>
      </c>
      <c r="AK23" s="2">
        <f t="shared" si="5"/>
        <v>3677</v>
      </c>
      <c r="AL23" s="7">
        <f t="shared" si="6"/>
        <v>197.152</v>
      </c>
      <c r="AM23" s="6">
        <f t="shared" si="7"/>
        <v>5.361762306227902</v>
      </c>
      <c r="AO23" s="4" t="s">
        <v>42</v>
      </c>
      <c r="AP23" s="2">
        <f t="shared" si="8"/>
        <v>545</v>
      </c>
      <c r="AQ23" s="7">
        <f t="shared" si="9"/>
        <v>10.468000000000004</v>
      </c>
      <c r="AR23" s="2">
        <f t="shared" si="10"/>
        <v>1773</v>
      </c>
      <c r="AS23" s="7">
        <f t="shared" si="11"/>
        <v>43.974000000000004</v>
      </c>
      <c r="AT23" s="2">
        <f t="shared" si="12"/>
        <v>-2319</v>
      </c>
      <c r="AU23" s="7">
        <f t="shared" si="13"/>
        <v>-134.248</v>
      </c>
      <c r="AV23" s="2">
        <f t="shared" si="14"/>
        <v>83</v>
      </c>
      <c r="AW23" s="7">
        <f t="shared" si="15"/>
        <v>4.949</v>
      </c>
      <c r="AX23" s="2">
        <f t="shared" si="16"/>
        <v>-100</v>
      </c>
      <c r="AY23" s="7">
        <f t="shared" si="17"/>
        <v>-5.629</v>
      </c>
      <c r="AZ23" s="2">
        <f t="shared" si="18"/>
        <v>-18</v>
      </c>
      <c r="BA23" s="7">
        <f t="shared" si="19"/>
        <v>-80.48599999999999</v>
      </c>
    </row>
    <row r="24" spans="1:53" ht="12.75">
      <c r="A24" s="4" t="s">
        <v>43</v>
      </c>
      <c r="B24" s="2">
        <v>1159</v>
      </c>
      <c r="C24" s="7">
        <v>40.779</v>
      </c>
      <c r="D24" s="6">
        <f t="shared" si="20"/>
        <v>3.5184641932700607</v>
      </c>
      <c r="E24" s="2">
        <v>2049</v>
      </c>
      <c r="F24" s="7">
        <v>55.935</v>
      </c>
      <c r="G24" s="6">
        <f t="shared" si="21"/>
        <v>2.7298682284041</v>
      </c>
      <c r="H24" s="2">
        <v>1</v>
      </c>
      <c r="I24" s="7">
        <v>0.039</v>
      </c>
      <c r="J24" s="6">
        <f t="shared" si="22"/>
        <v>3.9</v>
      </c>
      <c r="K24" s="2">
        <v>192</v>
      </c>
      <c r="L24" s="7">
        <v>6.829</v>
      </c>
      <c r="M24" s="6">
        <f t="shared" si="23"/>
        <v>3.5567708333333328</v>
      </c>
      <c r="N24" s="2">
        <v>14</v>
      </c>
      <c r="O24" s="7">
        <v>0.309</v>
      </c>
      <c r="P24" s="6">
        <f aca="true" t="shared" si="28" ref="P24:P50">+O24/N24*100</f>
        <v>2.2071428571428573</v>
      </c>
      <c r="Q24" s="2">
        <f aca="true" t="shared" si="29" ref="Q24:Q50">+B24+E24+H24+K24+N24</f>
        <v>3415</v>
      </c>
      <c r="R24" s="7">
        <f aca="true" t="shared" si="30" ref="R24:R50">+C24+F24+I24+L24+O24</f>
        <v>103.89099999999999</v>
      </c>
      <c r="S24" s="6">
        <f aca="true" t="shared" si="31" ref="S24:S50">+R24/Q24*100</f>
        <v>3.042196193265007</v>
      </c>
      <c r="U24" s="4" t="s">
        <v>43</v>
      </c>
      <c r="V24" s="2">
        <v>787</v>
      </c>
      <c r="W24" s="7">
        <v>34.546</v>
      </c>
      <c r="X24" s="6">
        <f t="shared" si="24"/>
        <v>4.3895806861499365</v>
      </c>
      <c r="Y24" s="2">
        <v>276</v>
      </c>
      <c r="Z24" s="7">
        <v>14.638</v>
      </c>
      <c r="AA24" s="6">
        <f t="shared" si="25"/>
        <v>5.303623188405797</v>
      </c>
      <c r="AB24" s="2">
        <v>2098</v>
      </c>
      <c r="AC24" s="7">
        <v>124.503</v>
      </c>
      <c r="AD24" s="6">
        <f t="shared" si="26"/>
        <v>5.934366062917064</v>
      </c>
      <c r="AE24" s="2">
        <v>117</v>
      </c>
      <c r="AF24" s="7">
        <v>4.858</v>
      </c>
      <c r="AG24" s="6">
        <f t="shared" si="27"/>
        <v>4.152136752136752</v>
      </c>
      <c r="AH24" s="2">
        <v>55</v>
      </c>
      <c r="AI24" s="7">
        <v>3.579</v>
      </c>
      <c r="AJ24" s="6">
        <f aca="true" t="shared" si="32" ref="AJ24:AJ51">+AI24/AH24*100</f>
        <v>6.507272727272728</v>
      </c>
      <c r="AK24" s="2">
        <f aca="true" t="shared" si="33" ref="AK24:AK51">+V24+Y24+AB24+AE24+AH24</f>
        <v>3333</v>
      </c>
      <c r="AL24" s="7">
        <f aca="true" t="shared" si="34" ref="AL24:AL51">+W24+Z24+AC24+AF24+AI24</f>
        <v>182.12400000000002</v>
      </c>
      <c r="AM24" s="6">
        <f aca="true" t="shared" si="35" ref="AM24:AM51">+AL24/AK24*100</f>
        <v>5.4642664266426655</v>
      </c>
      <c r="AO24" s="4" t="s">
        <v>43</v>
      </c>
      <c r="AP24" s="2">
        <f aca="true" t="shared" si="36" ref="AP24:AP56">+B24-V24</f>
        <v>372</v>
      </c>
      <c r="AQ24" s="7">
        <f aca="true" t="shared" si="37" ref="AQ24:AQ56">+C24-W24</f>
        <v>6.233000000000004</v>
      </c>
      <c r="AR24" s="2">
        <f aca="true" t="shared" si="38" ref="AR24:AR56">+E24-Y24</f>
        <v>1773</v>
      </c>
      <c r="AS24" s="7">
        <f aca="true" t="shared" si="39" ref="AS24:AS56">+F24-Z24</f>
        <v>41.297000000000004</v>
      </c>
      <c r="AT24" s="2">
        <f aca="true" t="shared" si="40" ref="AT24:AT56">+H24-AB24</f>
        <v>-2097</v>
      </c>
      <c r="AU24" s="7">
        <f aca="true" t="shared" si="41" ref="AU24:AU56">+I24-AC24</f>
        <v>-124.464</v>
      </c>
      <c r="AV24" s="2">
        <f aca="true" t="shared" si="42" ref="AV24:AV56">+K24-AE24</f>
        <v>75</v>
      </c>
      <c r="AW24" s="7">
        <f aca="true" t="shared" si="43" ref="AW24:AW56">+L24-AF24</f>
        <v>1.971</v>
      </c>
      <c r="AX24" s="2">
        <f aca="true" t="shared" si="44" ref="AX24:AX56">+N24-AH24</f>
        <v>-41</v>
      </c>
      <c r="AY24" s="7">
        <f aca="true" t="shared" si="45" ref="AY24:AY56">+O24-AI24</f>
        <v>-3.27</v>
      </c>
      <c r="AZ24" s="2">
        <f aca="true" t="shared" si="46" ref="AZ24:AZ56">+AP24+AR24+AT24+AV24+AX24</f>
        <v>82</v>
      </c>
      <c r="BA24" s="7">
        <f aca="true" t="shared" si="47" ref="BA24:BA56">+AQ24+AS24+AU24+AW24+AY24</f>
        <v>-78.23299999999999</v>
      </c>
    </row>
    <row r="25" spans="1:53" ht="12.75">
      <c r="A25" s="4" t="s">
        <v>44</v>
      </c>
      <c r="B25" s="2">
        <v>1450</v>
      </c>
      <c r="C25" s="7">
        <v>49.856</v>
      </c>
      <c r="D25" s="6">
        <f t="shared" si="20"/>
        <v>3.4383448275862074</v>
      </c>
      <c r="E25" s="2">
        <v>2274</v>
      </c>
      <c r="F25" s="7">
        <v>56.367</v>
      </c>
      <c r="G25" s="6">
        <f t="shared" si="21"/>
        <v>2.478759894459103</v>
      </c>
      <c r="H25" s="2">
        <v>2</v>
      </c>
      <c r="I25" s="10">
        <v>0</v>
      </c>
      <c r="J25" s="6">
        <f t="shared" si="22"/>
        <v>0</v>
      </c>
      <c r="K25" s="2">
        <v>141</v>
      </c>
      <c r="L25" s="7">
        <v>2.834</v>
      </c>
      <c r="M25" s="6">
        <f t="shared" si="23"/>
        <v>2.0099290780141845</v>
      </c>
      <c r="N25" s="2">
        <v>9</v>
      </c>
      <c r="O25" s="7">
        <v>0.232</v>
      </c>
      <c r="P25" s="6">
        <f t="shared" si="28"/>
        <v>2.577777777777778</v>
      </c>
      <c r="Q25" s="2">
        <f t="shared" si="29"/>
        <v>3876</v>
      </c>
      <c r="R25" s="7">
        <f t="shared" si="30"/>
        <v>109.289</v>
      </c>
      <c r="S25" s="6">
        <f t="shared" si="31"/>
        <v>2.8196336429308566</v>
      </c>
      <c r="U25" s="4" t="s">
        <v>44</v>
      </c>
      <c r="V25" s="2">
        <v>743</v>
      </c>
      <c r="W25" s="7">
        <v>29.69</v>
      </c>
      <c r="X25" s="6">
        <f t="shared" si="24"/>
        <v>3.995962314939435</v>
      </c>
      <c r="Y25" s="2">
        <v>226</v>
      </c>
      <c r="Z25" s="7">
        <v>12.35</v>
      </c>
      <c r="AA25" s="6">
        <f t="shared" si="25"/>
        <v>5.464601769911504</v>
      </c>
      <c r="AB25" s="2">
        <v>2324</v>
      </c>
      <c r="AC25" s="7">
        <v>135.592</v>
      </c>
      <c r="AD25" s="6">
        <f t="shared" si="26"/>
        <v>5.8344234079173845</v>
      </c>
      <c r="AE25" s="2">
        <v>161</v>
      </c>
      <c r="AF25" s="7">
        <v>6.684</v>
      </c>
      <c r="AG25" s="6">
        <f t="shared" si="27"/>
        <v>4.151552795031057</v>
      </c>
      <c r="AH25" s="2">
        <v>25</v>
      </c>
      <c r="AI25" s="7">
        <v>2.282</v>
      </c>
      <c r="AJ25" s="6">
        <f t="shared" si="32"/>
        <v>9.128</v>
      </c>
      <c r="AK25" s="2">
        <f t="shared" si="33"/>
        <v>3479</v>
      </c>
      <c r="AL25" s="7">
        <f t="shared" si="34"/>
        <v>186.598</v>
      </c>
      <c r="AM25" s="6">
        <f t="shared" si="35"/>
        <v>5.363552745041679</v>
      </c>
      <c r="AO25" s="4" t="s">
        <v>44</v>
      </c>
      <c r="AP25" s="2">
        <f t="shared" si="36"/>
        <v>707</v>
      </c>
      <c r="AQ25" s="7">
        <f t="shared" si="37"/>
        <v>20.166</v>
      </c>
      <c r="AR25" s="2">
        <f t="shared" si="38"/>
        <v>2048</v>
      </c>
      <c r="AS25" s="7">
        <f t="shared" si="39"/>
        <v>44.016999999999996</v>
      </c>
      <c r="AT25" s="2">
        <f t="shared" si="40"/>
        <v>-2322</v>
      </c>
      <c r="AU25" s="7">
        <f t="shared" si="41"/>
        <v>-135.592</v>
      </c>
      <c r="AV25" s="2">
        <f t="shared" si="42"/>
        <v>-20</v>
      </c>
      <c r="AW25" s="7">
        <f t="shared" si="43"/>
        <v>-3.85</v>
      </c>
      <c r="AX25" s="2">
        <f t="shared" si="44"/>
        <v>-16</v>
      </c>
      <c r="AY25" s="7">
        <f t="shared" si="45"/>
        <v>-2.05</v>
      </c>
      <c r="AZ25" s="2">
        <f t="shared" si="46"/>
        <v>397</v>
      </c>
      <c r="BA25" s="7">
        <f t="shared" si="47"/>
        <v>-77.30900000000001</v>
      </c>
    </row>
    <row r="26" spans="1:53" ht="12.75">
      <c r="A26" s="4" t="s">
        <v>45</v>
      </c>
      <c r="B26" s="2">
        <v>1170</v>
      </c>
      <c r="C26" s="7">
        <v>38.708</v>
      </c>
      <c r="D26" s="6">
        <f t="shared" si="20"/>
        <v>3.3083760683760683</v>
      </c>
      <c r="E26" s="2">
        <v>2100</v>
      </c>
      <c r="F26" s="7">
        <v>53.097</v>
      </c>
      <c r="G26" s="6">
        <f t="shared" si="21"/>
        <v>2.5284285714285715</v>
      </c>
      <c r="H26" s="2">
        <v>19</v>
      </c>
      <c r="I26" s="10">
        <v>0</v>
      </c>
      <c r="J26" s="6">
        <f t="shared" si="22"/>
        <v>0</v>
      </c>
      <c r="K26" s="2">
        <v>177</v>
      </c>
      <c r="L26" s="7">
        <v>8.162</v>
      </c>
      <c r="M26" s="6">
        <f t="shared" si="23"/>
        <v>4.611299435028249</v>
      </c>
      <c r="N26" s="2">
        <v>0</v>
      </c>
      <c r="O26" s="2">
        <v>0</v>
      </c>
      <c r="P26" s="8" t="e">
        <f t="shared" si="28"/>
        <v>#DIV/0!</v>
      </c>
      <c r="Q26" s="2">
        <f t="shared" si="29"/>
        <v>3466</v>
      </c>
      <c r="R26" s="7">
        <f t="shared" si="30"/>
        <v>99.96700000000001</v>
      </c>
      <c r="S26" s="6">
        <f t="shared" si="31"/>
        <v>2.884218118869014</v>
      </c>
      <c r="U26" s="4" t="s">
        <v>45</v>
      </c>
      <c r="V26" s="2">
        <v>754</v>
      </c>
      <c r="W26" s="7">
        <v>32.569</v>
      </c>
      <c r="X26" s="6">
        <f t="shared" si="24"/>
        <v>4.319496021220159</v>
      </c>
      <c r="Y26" s="2">
        <v>341</v>
      </c>
      <c r="Z26" s="7">
        <v>19.257</v>
      </c>
      <c r="AA26" s="6">
        <f t="shared" si="25"/>
        <v>5.6472140762463345</v>
      </c>
      <c r="AB26" s="2">
        <v>2242</v>
      </c>
      <c r="AC26" s="7">
        <v>128.332</v>
      </c>
      <c r="AD26" s="6">
        <f t="shared" si="26"/>
        <v>5.723996431757359</v>
      </c>
      <c r="AE26" s="2">
        <v>147</v>
      </c>
      <c r="AF26" s="7">
        <v>5.586</v>
      </c>
      <c r="AG26" s="6">
        <f t="shared" si="27"/>
        <v>3.8</v>
      </c>
      <c r="AH26" s="2">
        <v>20</v>
      </c>
      <c r="AI26" s="7">
        <v>1.248</v>
      </c>
      <c r="AJ26" s="6">
        <f t="shared" si="32"/>
        <v>6.239999999999999</v>
      </c>
      <c r="AK26" s="2">
        <f t="shared" si="33"/>
        <v>3504</v>
      </c>
      <c r="AL26" s="7">
        <f t="shared" si="34"/>
        <v>186.99200000000002</v>
      </c>
      <c r="AM26" s="6">
        <f t="shared" si="35"/>
        <v>5.336529680365297</v>
      </c>
      <c r="AO26" s="4" t="s">
        <v>45</v>
      </c>
      <c r="AP26" s="2">
        <f t="shared" si="36"/>
        <v>416</v>
      </c>
      <c r="AQ26" s="7">
        <f t="shared" si="37"/>
        <v>6.138999999999996</v>
      </c>
      <c r="AR26" s="2">
        <f t="shared" si="38"/>
        <v>1759</v>
      </c>
      <c r="AS26" s="7">
        <f t="shared" si="39"/>
        <v>33.84</v>
      </c>
      <c r="AT26" s="2">
        <f t="shared" si="40"/>
        <v>-2223</v>
      </c>
      <c r="AU26" s="7">
        <f t="shared" si="41"/>
        <v>-128.332</v>
      </c>
      <c r="AV26" s="2">
        <f t="shared" si="42"/>
        <v>30</v>
      </c>
      <c r="AW26" s="7">
        <f t="shared" si="43"/>
        <v>2.5760000000000005</v>
      </c>
      <c r="AX26" s="2">
        <f t="shared" si="44"/>
        <v>-20</v>
      </c>
      <c r="AY26" s="7">
        <f t="shared" si="45"/>
        <v>-1.248</v>
      </c>
      <c r="AZ26" s="2">
        <f t="shared" si="46"/>
        <v>-38</v>
      </c>
      <c r="BA26" s="7">
        <f t="shared" si="47"/>
        <v>-87.02499999999999</v>
      </c>
    </row>
    <row r="27" spans="1:53" ht="12.75">
      <c r="A27" s="4" t="s">
        <v>46</v>
      </c>
      <c r="B27" s="2">
        <v>625</v>
      </c>
      <c r="C27" s="7">
        <v>21.342</v>
      </c>
      <c r="D27" s="6">
        <f t="shared" si="20"/>
        <v>3.4147199999999995</v>
      </c>
      <c r="E27" s="2">
        <v>2022</v>
      </c>
      <c r="F27" s="7">
        <v>50.918</v>
      </c>
      <c r="G27" s="6">
        <f t="shared" si="21"/>
        <v>2.5181998021760634</v>
      </c>
      <c r="H27" s="2">
        <v>0</v>
      </c>
      <c r="I27" s="10">
        <v>0</v>
      </c>
      <c r="J27" s="8" t="e">
        <f t="shared" si="22"/>
        <v>#DIV/0!</v>
      </c>
      <c r="K27" s="2">
        <v>154</v>
      </c>
      <c r="L27" s="7">
        <v>8.204</v>
      </c>
      <c r="M27" s="6">
        <f t="shared" si="23"/>
        <v>5.327272727272728</v>
      </c>
      <c r="N27" s="2">
        <v>0</v>
      </c>
      <c r="O27" s="2">
        <v>0</v>
      </c>
      <c r="P27" s="8" t="e">
        <f t="shared" si="28"/>
        <v>#DIV/0!</v>
      </c>
      <c r="Q27" s="2">
        <f t="shared" si="29"/>
        <v>2801</v>
      </c>
      <c r="R27" s="7">
        <f t="shared" si="30"/>
        <v>80.464</v>
      </c>
      <c r="S27" s="6">
        <f t="shared" si="31"/>
        <v>2.8726883255980007</v>
      </c>
      <c r="U27" s="4" t="s">
        <v>46</v>
      </c>
      <c r="V27" s="2">
        <v>1594</v>
      </c>
      <c r="W27" s="7">
        <v>71.122</v>
      </c>
      <c r="X27" s="6">
        <f t="shared" si="24"/>
        <v>4.461856963613551</v>
      </c>
      <c r="Y27" s="2">
        <v>451</v>
      </c>
      <c r="Z27" s="7">
        <v>26.3</v>
      </c>
      <c r="AA27" s="6">
        <f t="shared" si="25"/>
        <v>5.831485587583149</v>
      </c>
      <c r="AB27" s="2">
        <v>1940</v>
      </c>
      <c r="AC27" s="7">
        <v>110.74</v>
      </c>
      <c r="AD27" s="6">
        <f t="shared" si="26"/>
        <v>5.708247422680412</v>
      </c>
      <c r="AE27" s="2">
        <v>180</v>
      </c>
      <c r="AF27" s="7">
        <v>7.569</v>
      </c>
      <c r="AG27" s="6">
        <f t="shared" si="27"/>
        <v>4.205</v>
      </c>
      <c r="AH27" s="2">
        <v>16</v>
      </c>
      <c r="AI27" s="7">
        <v>1.049</v>
      </c>
      <c r="AJ27" s="6">
        <f t="shared" si="32"/>
        <v>6.5562499999999995</v>
      </c>
      <c r="AK27" s="2">
        <f t="shared" si="33"/>
        <v>4181</v>
      </c>
      <c r="AL27" s="7">
        <f t="shared" si="34"/>
        <v>216.77999999999997</v>
      </c>
      <c r="AM27" s="6">
        <f t="shared" si="35"/>
        <v>5.18488399904329</v>
      </c>
      <c r="AO27" s="4" t="s">
        <v>46</v>
      </c>
      <c r="AP27" s="2">
        <f t="shared" si="36"/>
        <v>-969</v>
      </c>
      <c r="AQ27" s="7">
        <f t="shared" si="37"/>
        <v>-49.78</v>
      </c>
      <c r="AR27" s="2">
        <f t="shared" si="38"/>
        <v>1571</v>
      </c>
      <c r="AS27" s="7">
        <f t="shared" si="39"/>
        <v>24.618</v>
      </c>
      <c r="AT27" s="2">
        <f t="shared" si="40"/>
        <v>-1940</v>
      </c>
      <c r="AU27" s="7">
        <f t="shared" si="41"/>
        <v>-110.74</v>
      </c>
      <c r="AV27" s="2">
        <f t="shared" si="42"/>
        <v>-26</v>
      </c>
      <c r="AW27" s="7">
        <f t="shared" si="43"/>
        <v>0.6350000000000007</v>
      </c>
      <c r="AX27" s="2">
        <f t="shared" si="44"/>
        <v>-16</v>
      </c>
      <c r="AY27" s="7">
        <f t="shared" si="45"/>
        <v>-1.049</v>
      </c>
      <c r="AZ27" s="2">
        <f t="shared" si="46"/>
        <v>-1380</v>
      </c>
      <c r="BA27" s="7">
        <f t="shared" si="47"/>
        <v>-136.316</v>
      </c>
    </row>
    <row r="28" spans="1:53" ht="12.75">
      <c r="A28" s="4" t="s">
        <v>47</v>
      </c>
      <c r="B28" s="2">
        <v>627</v>
      </c>
      <c r="C28" s="7">
        <v>25.147</v>
      </c>
      <c r="D28" s="6">
        <f t="shared" si="20"/>
        <v>4.010685805422647</v>
      </c>
      <c r="E28" s="2">
        <v>1919</v>
      </c>
      <c r="F28" s="7">
        <v>75.629</v>
      </c>
      <c r="G28" s="6">
        <f t="shared" si="21"/>
        <v>3.9410630536737887</v>
      </c>
      <c r="H28" s="2">
        <v>1</v>
      </c>
      <c r="I28" s="7">
        <v>0.193</v>
      </c>
      <c r="J28" s="6">
        <f t="shared" si="22"/>
        <v>19.3</v>
      </c>
      <c r="K28" s="2">
        <v>89</v>
      </c>
      <c r="L28" s="7">
        <v>8.598</v>
      </c>
      <c r="M28" s="6">
        <f t="shared" si="23"/>
        <v>9.66067415730337</v>
      </c>
      <c r="N28" s="2">
        <v>0</v>
      </c>
      <c r="O28" s="2">
        <v>0</v>
      </c>
      <c r="P28" s="8" t="e">
        <f t="shared" si="28"/>
        <v>#DIV/0!</v>
      </c>
      <c r="Q28" s="2">
        <f t="shared" si="29"/>
        <v>2636</v>
      </c>
      <c r="R28" s="7">
        <f t="shared" si="30"/>
        <v>109.56700000000001</v>
      </c>
      <c r="S28" s="6">
        <f t="shared" si="31"/>
        <v>4.1565629742033385</v>
      </c>
      <c r="U28" s="4" t="s">
        <v>47</v>
      </c>
      <c r="V28" s="2">
        <v>1370</v>
      </c>
      <c r="W28" s="7">
        <v>65.63</v>
      </c>
      <c r="X28" s="6">
        <f t="shared" si="24"/>
        <v>4.790510948905109</v>
      </c>
      <c r="Y28" s="2">
        <v>415</v>
      </c>
      <c r="Z28" s="7">
        <v>32.489</v>
      </c>
      <c r="AA28" s="6">
        <f t="shared" si="25"/>
        <v>7.828674698795179</v>
      </c>
      <c r="AB28" s="2">
        <v>1873</v>
      </c>
      <c r="AC28" s="7">
        <v>114.448</v>
      </c>
      <c r="AD28" s="6">
        <f t="shared" si="26"/>
        <v>6.110411105178857</v>
      </c>
      <c r="AE28" s="2">
        <v>200</v>
      </c>
      <c r="AF28" s="7">
        <v>8.579</v>
      </c>
      <c r="AG28" s="6">
        <f t="shared" si="27"/>
        <v>4.2895</v>
      </c>
      <c r="AH28" s="2">
        <v>37</v>
      </c>
      <c r="AI28" s="7">
        <v>2.121</v>
      </c>
      <c r="AJ28" s="6">
        <f t="shared" si="32"/>
        <v>5.732432432432432</v>
      </c>
      <c r="AK28" s="2">
        <f t="shared" si="33"/>
        <v>3895</v>
      </c>
      <c r="AL28" s="7">
        <f t="shared" si="34"/>
        <v>223.26700000000002</v>
      </c>
      <c r="AM28" s="6">
        <f t="shared" si="35"/>
        <v>5.73214377406932</v>
      </c>
      <c r="AO28" s="4" t="s">
        <v>47</v>
      </c>
      <c r="AP28" s="2">
        <f t="shared" si="36"/>
        <v>-743</v>
      </c>
      <c r="AQ28" s="7">
        <f t="shared" si="37"/>
        <v>-40.483</v>
      </c>
      <c r="AR28" s="2">
        <f t="shared" si="38"/>
        <v>1504</v>
      </c>
      <c r="AS28" s="7">
        <f t="shared" si="39"/>
        <v>43.14000000000001</v>
      </c>
      <c r="AT28" s="2">
        <f t="shared" si="40"/>
        <v>-1872</v>
      </c>
      <c r="AU28" s="7">
        <f t="shared" si="41"/>
        <v>-114.255</v>
      </c>
      <c r="AV28" s="2">
        <f t="shared" si="42"/>
        <v>-111</v>
      </c>
      <c r="AW28" s="7">
        <f t="shared" si="43"/>
        <v>0.019000000000000128</v>
      </c>
      <c r="AX28" s="2">
        <f t="shared" si="44"/>
        <v>-37</v>
      </c>
      <c r="AY28" s="7">
        <f t="shared" si="45"/>
        <v>-2.121</v>
      </c>
      <c r="AZ28" s="2">
        <f t="shared" si="46"/>
        <v>-1259</v>
      </c>
      <c r="BA28" s="7">
        <f t="shared" si="47"/>
        <v>-113.69999999999997</v>
      </c>
    </row>
    <row r="29" spans="1:53" ht="12.75">
      <c r="A29" s="4" t="s">
        <v>48</v>
      </c>
      <c r="B29" s="2">
        <v>515</v>
      </c>
      <c r="C29" s="7">
        <v>20.7</v>
      </c>
      <c r="D29" s="6">
        <f t="shared" si="20"/>
        <v>4.019417475728155</v>
      </c>
      <c r="E29" s="2">
        <v>2053</v>
      </c>
      <c r="F29" s="7">
        <v>90.552</v>
      </c>
      <c r="G29" s="6">
        <f t="shared" si="21"/>
        <v>4.410716025328788</v>
      </c>
      <c r="H29" s="2">
        <v>1</v>
      </c>
      <c r="I29" s="7">
        <v>0.105</v>
      </c>
      <c r="J29" s="6">
        <f t="shared" si="22"/>
        <v>10.5</v>
      </c>
      <c r="K29" s="2">
        <v>80</v>
      </c>
      <c r="L29" s="7">
        <v>4.819</v>
      </c>
      <c r="M29" s="6">
        <f t="shared" si="23"/>
        <v>6.02375</v>
      </c>
      <c r="N29" s="2">
        <v>0</v>
      </c>
      <c r="O29" s="2">
        <v>0</v>
      </c>
      <c r="P29" s="8" t="e">
        <f t="shared" si="28"/>
        <v>#DIV/0!</v>
      </c>
      <c r="Q29" s="2">
        <f t="shared" si="29"/>
        <v>2649</v>
      </c>
      <c r="R29" s="7">
        <f t="shared" si="30"/>
        <v>116.17600000000002</v>
      </c>
      <c r="S29" s="6">
        <f t="shared" si="31"/>
        <v>4.3856549641374105</v>
      </c>
      <c r="U29" s="4" t="s">
        <v>48</v>
      </c>
      <c r="V29" s="2">
        <v>1595</v>
      </c>
      <c r="W29" s="7">
        <v>76.603</v>
      </c>
      <c r="X29" s="6">
        <f t="shared" si="24"/>
        <v>4.80269592476489</v>
      </c>
      <c r="Y29" s="2">
        <v>530</v>
      </c>
      <c r="Z29" s="7">
        <v>38.248</v>
      </c>
      <c r="AA29" s="6">
        <f t="shared" si="25"/>
        <v>7.216603773584905</v>
      </c>
      <c r="AB29" s="2">
        <v>1924</v>
      </c>
      <c r="AC29" s="7">
        <v>113.364</v>
      </c>
      <c r="AD29" s="6">
        <f t="shared" si="26"/>
        <v>5.892099792099793</v>
      </c>
      <c r="AE29" s="2">
        <v>268</v>
      </c>
      <c r="AF29" s="7">
        <v>12.643</v>
      </c>
      <c r="AG29" s="6">
        <f t="shared" si="27"/>
        <v>4.717537313432836</v>
      </c>
      <c r="AH29" s="2">
        <v>22</v>
      </c>
      <c r="AI29" s="7">
        <v>1.369</v>
      </c>
      <c r="AJ29" s="6">
        <f t="shared" si="32"/>
        <v>6.222727272727273</v>
      </c>
      <c r="AK29" s="2">
        <f t="shared" si="33"/>
        <v>4339</v>
      </c>
      <c r="AL29" s="7">
        <f t="shared" si="34"/>
        <v>242.227</v>
      </c>
      <c r="AM29" s="6">
        <f t="shared" si="35"/>
        <v>5.582553583775064</v>
      </c>
      <c r="AO29" s="4" t="s">
        <v>48</v>
      </c>
      <c r="AP29" s="2">
        <f t="shared" si="36"/>
        <v>-1080</v>
      </c>
      <c r="AQ29" s="7">
        <f t="shared" si="37"/>
        <v>-55.90299999999999</v>
      </c>
      <c r="AR29" s="2">
        <f t="shared" si="38"/>
        <v>1523</v>
      </c>
      <c r="AS29" s="7">
        <f t="shared" si="39"/>
        <v>52.30400000000001</v>
      </c>
      <c r="AT29" s="2">
        <f t="shared" si="40"/>
        <v>-1923</v>
      </c>
      <c r="AU29" s="7">
        <f t="shared" si="41"/>
        <v>-113.259</v>
      </c>
      <c r="AV29" s="2">
        <f t="shared" si="42"/>
        <v>-188</v>
      </c>
      <c r="AW29" s="7">
        <f t="shared" si="43"/>
        <v>-7.824000000000001</v>
      </c>
      <c r="AX29" s="2">
        <f t="shared" si="44"/>
        <v>-22</v>
      </c>
      <c r="AY29" s="7">
        <f t="shared" si="45"/>
        <v>-1.369</v>
      </c>
      <c r="AZ29" s="2">
        <f t="shared" si="46"/>
        <v>-1690</v>
      </c>
      <c r="BA29" s="7">
        <f t="shared" si="47"/>
        <v>-126.05099999999997</v>
      </c>
    </row>
    <row r="30" spans="1:53" ht="12.75">
      <c r="A30" s="4" t="s">
        <v>49</v>
      </c>
      <c r="B30" s="2">
        <v>716</v>
      </c>
      <c r="C30" s="7">
        <v>25.821</v>
      </c>
      <c r="D30" s="6">
        <f t="shared" si="20"/>
        <v>3.6062849162011177</v>
      </c>
      <c r="E30" s="2">
        <v>1830</v>
      </c>
      <c r="F30" s="7">
        <v>61.706</v>
      </c>
      <c r="G30" s="6">
        <f t="shared" si="21"/>
        <v>3.371912568306011</v>
      </c>
      <c r="H30" s="2">
        <v>19</v>
      </c>
      <c r="I30" s="7">
        <v>0.701</v>
      </c>
      <c r="J30" s="6">
        <f t="shared" si="22"/>
        <v>3.689473684210526</v>
      </c>
      <c r="K30" s="2">
        <v>83</v>
      </c>
      <c r="L30" s="7">
        <v>3.48</v>
      </c>
      <c r="M30" s="6">
        <f t="shared" si="23"/>
        <v>4.19277108433735</v>
      </c>
      <c r="N30" s="2">
        <v>4</v>
      </c>
      <c r="O30" s="7">
        <v>0.121</v>
      </c>
      <c r="P30" s="6">
        <f t="shared" si="28"/>
        <v>3.025</v>
      </c>
      <c r="Q30" s="2">
        <f t="shared" si="29"/>
        <v>2652</v>
      </c>
      <c r="R30" s="7">
        <f t="shared" si="30"/>
        <v>91.829</v>
      </c>
      <c r="S30" s="6">
        <f t="shared" si="31"/>
        <v>3.4626319758672697</v>
      </c>
      <c r="U30" s="4" t="s">
        <v>49</v>
      </c>
      <c r="V30" s="2">
        <v>941</v>
      </c>
      <c r="W30" s="7">
        <v>42.352</v>
      </c>
      <c r="X30" s="6">
        <f t="shared" si="24"/>
        <v>4.500743889479277</v>
      </c>
      <c r="Y30" s="2">
        <v>385</v>
      </c>
      <c r="Z30" s="7">
        <v>25.112</v>
      </c>
      <c r="AA30" s="6">
        <f t="shared" si="25"/>
        <v>6.522597402597402</v>
      </c>
      <c r="AB30" s="2">
        <v>1544</v>
      </c>
      <c r="AC30" s="7">
        <v>94.458</v>
      </c>
      <c r="AD30" s="6">
        <f t="shared" si="26"/>
        <v>6.117746113989638</v>
      </c>
      <c r="AE30" s="2">
        <v>315</v>
      </c>
      <c r="AF30" s="7">
        <v>14.404</v>
      </c>
      <c r="AG30" s="6">
        <f t="shared" si="27"/>
        <v>4.572698412698413</v>
      </c>
      <c r="AH30" s="2">
        <v>21</v>
      </c>
      <c r="AI30" s="7">
        <v>1.287</v>
      </c>
      <c r="AJ30" s="6">
        <f t="shared" si="32"/>
        <v>6.128571428571428</v>
      </c>
      <c r="AK30" s="2">
        <f t="shared" si="33"/>
        <v>3206</v>
      </c>
      <c r="AL30" s="7">
        <f t="shared" si="34"/>
        <v>177.613</v>
      </c>
      <c r="AM30" s="6">
        <f t="shared" si="35"/>
        <v>5.540018714909545</v>
      </c>
      <c r="AO30" s="4" t="s">
        <v>49</v>
      </c>
      <c r="AP30" s="2">
        <f t="shared" si="36"/>
        <v>-225</v>
      </c>
      <c r="AQ30" s="7">
        <f t="shared" si="37"/>
        <v>-16.530999999999995</v>
      </c>
      <c r="AR30" s="2">
        <f t="shared" si="38"/>
        <v>1445</v>
      </c>
      <c r="AS30" s="7">
        <f t="shared" si="39"/>
        <v>36.59400000000001</v>
      </c>
      <c r="AT30" s="2">
        <f t="shared" si="40"/>
        <v>-1525</v>
      </c>
      <c r="AU30" s="7">
        <f t="shared" si="41"/>
        <v>-93.757</v>
      </c>
      <c r="AV30" s="2">
        <f t="shared" si="42"/>
        <v>-232</v>
      </c>
      <c r="AW30" s="7">
        <f t="shared" si="43"/>
        <v>-10.924</v>
      </c>
      <c r="AX30" s="2">
        <f t="shared" si="44"/>
        <v>-17</v>
      </c>
      <c r="AY30" s="7">
        <f t="shared" si="45"/>
        <v>-1.166</v>
      </c>
      <c r="AZ30" s="2">
        <f t="shared" si="46"/>
        <v>-554</v>
      </c>
      <c r="BA30" s="7">
        <f t="shared" si="47"/>
        <v>-85.78399999999999</v>
      </c>
    </row>
    <row r="31" spans="1:53" ht="12.75">
      <c r="A31" s="4" t="s">
        <v>50</v>
      </c>
      <c r="B31" s="2">
        <v>979</v>
      </c>
      <c r="C31" s="7">
        <v>36.023</v>
      </c>
      <c r="D31" s="6">
        <f t="shared" si="20"/>
        <v>3.6795709908069463</v>
      </c>
      <c r="E31" s="2">
        <v>1871</v>
      </c>
      <c r="F31" s="7">
        <v>60.246</v>
      </c>
      <c r="G31" s="6">
        <f t="shared" si="21"/>
        <v>3.219989310529129</v>
      </c>
      <c r="H31" s="2">
        <v>2</v>
      </c>
      <c r="I31" s="7">
        <v>0.002</v>
      </c>
      <c r="J31" s="6">
        <f t="shared" si="22"/>
        <v>0.1</v>
      </c>
      <c r="K31" s="2">
        <v>150</v>
      </c>
      <c r="L31" s="7">
        <v>8.459</v>
      </c>
      <c r="M31" s="6">
        <f t="shared" si="23"/>
        <v>5.639333333333333</v>
      </c>
      <c r="N31" s="2">
        <v>0</v>
      </c>
      <c r="O31" s="2">
        <v>0</v>
      </c>
      <c r="P31" s="8" t="e">
        <f t="shared" si="28"/>
        <v>#DIV/0!</v>
      </c>
      <c r="Q31" s="2">
        <f t="shared" si="29"/>
        <v>3002</v>
      </c>
      <c r="R31" s="7">
        <f t="shared" si="30"/>
        <v>104.73</v>
      </c>
      <c r="S31" s="6">
        <f t="shared" si="31"/>
        <v>3.4886742171885414</v>
      </c>
      <c r="U31" s="4" t="s">
        <v>50</v>
      </c>
      <c r="V31" s="2">
        <v>705</v>
      </c>
      <c r="W31" s="7">
        <v>31.693</v>
      </c>
      <c r="X31" s="6">
        <f t="shared" si="24"/>
        <v>4.495460992907802</v>
      </c>
      <c r="Y31" s="2">
        <v>455</v>
      </c>
      <c r="Z31" s="7">
        <v>30.486</v>
      </c>
      <c r="AA31" s="6">
        <f t="shared" si="25"/>
        <v>6.700219780219781</v>
      </c>
      <c r="AB31" s="2">
        <v>1888</v>
      </c>
      <c r="AC31" s="7">
        <v>113.215</v>
      </c>
      <c r="AD31" s="6">
        <f t="shared" si="26"/>
        <v>5.996557203389831</v>
      </c>
      <c r="AE31" s="2">
        <v>190</v>
      </c>
      <c r="AF31" s="7">
        <v>8.626</v>
      </c>
      <c r="AG31" s="6">
        <f t="shared" si="27"/>
        <v>4.539999999999999</v>
      </c>
      <c r="AH31" s="2">
        <v>23</v>
      </c>
      <c r="AI31" s="7">
        <v>1.407</v>
      </c>
      <c r="AJ31" s="6">
        <f t="shared" si="32"/>
        <v>6.117391304347826</v>
      </c>
      <c r="AK31" s="2">
        <f t="shared" si="33"/>
        <v>3261</v>
      </c>
      <c r="AL31" s="7">
        <f t="shared" si="34"/>
        <v>185.42700000000002</v>
      </c>
      <c r="AM31" s="6">
        <f t="shared" si="35"/>
        <v>5.6862005519779215</v>
      </c>
      <c r="AO31" s="4" t="s">
        <v>50</v>
      </c>
      <c r="AP31" s="2">
        <f t="shared" si="36"/>
        <v>274</v>
      </c>
      <c r="AQ31" s="7">
        <f t="shared" si="37"/>
        <v>4.330000000000002</v>
      </c>
      <c r="AR31" s="2">
        <f t="shared" si="38"/>
        <v>1416</v>
      </c>
      <c r="AS31" s="7">
        <f t="shared" si="39"/>
        <v>29.76</v>
      </c>
      <c r="AT31" s="2">
        <f t="shared" si="40"/>
        <v>-1886</v>
      </c>
      <c r="AU31" s="7">
        <f t="shared" si="41"/>
        <v>-113.21300000000001</v>
      </c>
      <c r="AV31" s="2">
        <f t="shared" si="42"/>
        <v>-40</v>
      </c>
      <c r="AW31" s="7">
        <f t="shared" si="43"/>
        <v>-0.16699999999999982</v>
      </c>
      <c r="AX31" s="2">
        <f t="shared" si="44"/>
        <v>-23</v>
      </c>
      <c r="AY31" s="7">
        <f t="shared" si="45"/>
        <v>-1.407</v>
      </c>
      <c r="AZ31" s="2">
        <f t="shared" si="46"/>
        <v>-259</v>
      </c>
      <c r="BA31" s="7">
        <f t="shared" si="47"/>
        <v>-80.697</v>
      </c>
    </row>
    <row r="32" spans="1:53" ht="12.75">
      <c r="A32" s="4" t="s">
        <v>51</v>
      </c>
      <c r="B32" s="2">
        <v>1349</v>
      </c>
      <c r="C32" s="7">
        <v>54.195</v>
      </c>
      <c r="D32" s="6">
        <f t="shared" si="20"/>
        <v>4.017420311341734</v>
      </c>
      <c r="E32" s="2">
        <v>1987</v>
      </c>
      <c r="F32" s="7">
        <v>57.925</v>
      </c>
      <c r="G32" s="6">
        <f t="shared" si="21"/>
        <v>2.915198792148968</v>
      </c>
      <c r="H32" s="2">
        <v>348</v>
      </c>
      <c r="I32" s="7">
        <v>5.025</v>
      </c>
      <c r="J32" s="6">
        <f t="shared" si="22"/>
        <v>1.4439655172413794</v>
      </c>
      <c r="K32" s="2">
        <v>100</v>
      </c>
      <c r="L32" s="7">
        <v>5.403</v>
      </c>
      <c r="M32" s="6">
        <f t="shared" si="23"/>
        <v>5.403</v>
      </c>
      <c r="N32" s="2">
        <v>0</v>
      </c>
      <c r="O32" s="2">
        <v>0</v>
      </c>
      <c r="P32" s="8" t="e">
        <f t="shared" si="28"/>
        <v>#DIV/0!</v>
      </c>
      <c r="Q32" s="2">
        <f t="shared" si="29"/>
        <v>3784</v>
      </c>
      <c r="R32" s="7">
        <f t="shared" si="30"/>
        <v>122.54800000000002</v>
      </c>
      <c r="S32" s="6">
        <f t="shared" si="31"/>
        <v>3.2385835095137425</v>
      </c>
      <c r="U32" s="4" t="s">
        <v>51</v>
      </c>
      <c r="V32" s="2">
        <v>691</v>
      </c>
      <c r="W32" s="7">
        <v>32.739</v>
      </c>
      <c r="X32" s="6">
        <f t="shared" si="24"/>
        <v>4.737916063675832</v>
      </c>
      <c r="Y32" s="2">
        <v>743</v>
      </c>
      <c r="Z32" s="7">
        <v>49.523</v>
      </c>
      <c r="AA32" s="6">
        <f t="shared" si="25"/>
        <v>6.665275908479138</v>
      </c>
      <c r="AB32" s="2">
        <v>2463</v>
      </c>
      <c r="AC32" s="7">
        <v>137.426</v>
      </c>
      <c r="AD32" s="6">
        <f t="shared" si="26"/>
        <v>5.579618351603735</v>
      </c>
      <c r="AE32" s="2">
        <v>135</v>
      </c>
      <c r="AF32" s="7">
        <v>6.032</v>
      </c>
      <c r="AG32" s="6">
        <f t="shared" si="27"/>
        <v>4.468148148148148</v>
      </c>
      <c r="AH32" s="2">
        <v>24</v>
      </c>
      <c r="AI32" s="7">
        <v>2.361</v>
      </c>
      <c r="AJ32" s="6">
        <f t="shared" si="32"/>
        <v>9.8375</v>
      </c>
      <c r="AK32" s="2">
        <f t="shared" si="33"/>
        <v>4056</v>
      </c>
      <c r="AL32" s="7">
        <f t="shared" si="34"/>
        <v>228.081</v>
      </c>
      <c r="AM32" s="6">
        <f t="shared" si="35"/>
        <v>5.623298816568047</v>
      </c>
      <c r="AO32" s="4" t="s">
        <v>51</v>
      </c>
      <c r="AP32" s="2">
        <f t="shared" si="36"/>
        <v>658</v>
      </c>
      <c r="AQ32" s="7">
        <f t="shared" si="37"/>
        <v>21.456000000000003</v>
      </c>
      <c r="AR32" s="2">
        <f t="shared" si="38"/>
        <v>1244</v>
      </c>
      <c r="AS32" s="7">
        <f t="shared" si="39"/>
        <v>8.401999999999994</v>
      </c>
      <c r="AT32" s="2">
        <f t="shared" si="40"/>
        <v>-2115</v>
      </c>
      <c r="AU32" s="7">
        <f t="shared" si="41"/>
        <v>-132.40099999999998</v>
      </c>
      <c r="AV32" s="2">
        <f t="shared" si="42"/>
        <v>-35</v>
      </c>
      <c r="AW32" s="7">
        <f t="shared" si="43"/>
        <v>-0.6290000000000004</v>
      </c>
      <c r="AX32" s="2">
        <f t="shared" si="44"/>
        <v>-24</v>
      </c>
      <c r="AY32" s="7">
        <f t="shared" si="45"/>
        <v>-2.361</v>
      </c>
      <c r="AZ32" s="2">
        <f t="shared" si="46"/>
        <v>-272</v>
      </c>
      <c r="BA32" s="7">
        <f t="shared" si="47"/>
        <v>-105.53299999999999</v>
      </c>
    </row>
    <row r="33" spans="1:53" ht="12.75">
      <c r="A33" s="4" t="s">
        <v>52</v>
      </c>
      <c r="B33" s="2">
        <v>1156</v>
      </c>
      <c r="C33" s="7">
        <v>45.027</v>
      </c>
      <c r="D33" s="6">
        <f t="shared" si="20"/>
        <v>3.8950692041522488</v>
      </c>
      <c r="E33" s="2">
        <v>2284</v>
      </c>
      <c r="F33" s="7">
        <v>70.181</v>
      </c>
      <c r="G33" s="6">
        <f t="shared" si="21"/>
        <v>3.072723292469352</v>
      </c>
      <c r="H33" s="2">
        <v>616</v>
      </c>
      <c r="I33" s="7">
        <v>23.493</v>
      </c>
      <c r="J33" s="6">
        <f t="shared" si="22"/>
        <v>3.813798701298701</v>
      </c>
      <c r="K33" s="2">
        <v>102</v>
      </c>
      <c r="L33" s="7">
        <v>6.692</v>
      </c>
      <c r="M33" s="6">
        <f t="shared" si="23"/>
        <v>6.56078431372549</v>
      </c>
      <c r="N33" s="2">
        <v>5</v>
      </c>
      <c r="O33" s="7">
        <v>0.119</v>
      </c>
      <c r="P33" s="6">
        <f t="shared" si="28"/>
        <v>2.38</v>
      </c>
      <c r="Q33" s="2">
        <f t="shared" si="29"/>
        <v>4163</v>
      </c>
      <c r="R33" s="7">
        <f t="shared" si="30"/>
        <v>145.512</v>
      </c>
      <c r="S33" s="6">
        <f t="shared" si="31"/>
        <v>3.49536392024982</v>
      </c>
      <c r="U33" s="4" t="s">
        <v>52</v>
      </c>
      <c r="V33" s="2">
        <v>600</v>
      </c>
      <c r="W33" s="7">
        <v>26.984</v>
      </c>
      <c r="X33" s="6">
        <f t="shared" si="24"/>
        <v>4.497333333333334</v>
      </c>
      <c r="Y33" s="2">
        <v>468</v>
      </c>
      <c r="Z33" s="7">
        <v>31.405</v>
      </c>
      <c r="AA33" s="6">
        <f t="shared" si="25"/>
        <v>6.710470085470085</v>
      </c>
      <c r="AB33" s="2">
        <v>2235</v>
      </c>
      <c r="AC33" s="7">
        <v>132.285</v>
      </c>
      <c r="AD33" s="6">
        <f t="shared" si="26"/>
        <v>5.918791946308724</v>
      </c>
      <c r="AE33" s="2">
        <v>138</v>
      </c>
      <c r="AF33" s="7">
        <v>6.193</v>
      </c>
      <c r="AG33" s="6">
        <f t="shared" si="27"/>
        <v>4.48768115942029</v>
      </c>
      <c r="AH33" s="2">
        <v>26</v>
      </c>
      <c r="AI33" s="7">
        <v>2.443</v>
      </c>
      <c r="AJ33" s="6">
        <f t="shared" si="32"/>
        <v>9.396153846153846</v>
      </c>
      <c r="AK33" s="2">
        <f t="shared" si="33"/>
        <v>3467</v>
      </c>
      <c r="AL33" s="7">
        <f t="shared" si="34"/>
        <v>199.31000000000003</v>
      </c>
      <c r="AM33" s="6">
        <f t="shared" si="35"/>
        <v>5.748774156331122</v>
      </c>
      <c r="AO33" s="4" t="s">
        <v>52</v>
      </c>
      <c r="AP33" s="2">
        <f t="shared" si="36"/>
        <v>556</v>
      </c>
      <c r="AQ33" s="7">
        <f t="shared" si="37"/>
        <v>18.043</v>
      </c>
      <c r="AR33" s="2">
        <f t="shared" si="38"/>
        <v>1816</v>
      </c>
      <c r="AS33" s="7">
        <f t="shared" si="39"/>
        <v>38.775999999999996</v>
      </c>
      <c r="AT33" s="2">
        <f t="shared" si="40"/>
        <v>-1619</v>
      </c>
      <c r="AU33" s="7">
        <f t="shared" si="41"/>
        <v>-108.792</v>
      </c>
      <c r="AV33" s="2">
        <f t="shared" si="42"/>
        <v>-36</v>
      </c>
      <c r="AW33" s="7">
        <f t="shared" si="43"/>
        <v>0.49900000000000055</v>
      </c>
      <c r="AX33" s="2">
        <f t="shared" si="44"/>
        <v>-21</v>
      </c>
      <c r="AY33" s="7">
        <f t="shared" si="45"/>
        <v>-2.324</v>
      </c>
      <c r="AZ33" s="2">
        <f t="shared" si="46"/>
        <v>696</v>
      </c>
      <c r="BA33" s="7">
        <f t="shared" si="47"/>
        <v>-53.798</v>
      </c>
    </row>
    <row r="34" spans="1:53" ht="12.75">
      <c r="A34" s="4" t="s">
        <v>53</v>
      </c>
      <c r="B34" s="2">
        <v>1289</v>
      </c>
      <c r="C34" s="7">
        <v>48.951</v>
      </c>
      <c r="D34" s="6">
        <f t="shared" si="20"/>
        <v>3.7975950349107834</v>
      </c>
      <c r="E34" s="2">
        <v>2344</v>
      </c>
      <c r="F34" s="7">
        <v>76.021</v>
      </c>
      <c r="G34" s="6">
        <f t="shared" si="21"/>
        <v>3.2432167235494878</v>
      </c>
      <c r="H34" s="2">
        <v>734</v>
      </c>
      <c r="I34" s="7">
        <v>26.073</v>
      </c>
      <c r="J34" s="6">
        <f t="shared" si="22"/>
        <v>3.5521798365122614</v>
      </c>
      <c r="K34" s="2">
        <v>119</v>
      </c>
      <c r="L34" s="7">
        <v>5.113</v>
      </c>
      <c r="M34" s="6">
        <f t="shared" si="23"/>
        <v>4.296638655462185</v>
      </c>
      <c r="N34" s="2">
        <v>0</v>
      </c>
      <c r="O34" s="2">
        <v>0</v>
      </c>
      <c r="P34" s="8" t="e">
        <f t="shared" si="28"/>
        <v>#DIV/0!</v>
      </c>
      <c r="Q34" s="2">
        <f t="shared" si="29"/>
        <v>4486</v>
      </c>
      <c r="R34" s="7">
        <f t="shared" si="30"/>
        <v>156.15800000000002</v>
      </c>
      <c r="S34" s="6">
        <f t="shared" si="31"/>
        <v>3.481007579135087</v>
      </c>
      <c r="U34" s="4" t="s">
        <v>53</v>
      </c>
      <c r="V34" s="2">
        <v>534</v>
      </c>
      <c r="W34" s="7">
        <v>25.647</v>
      </c>
      <c r="X34" s="6">
        <f t="shared" si="24"/>
        <v>4.802808988764045</v>
      </c>
      <c r="Y34" s="2">
        <v>441</v>
      </c>
      <c r="Z34" s="7">
        <v>31.302</v>
      </c>
      <c r="AA34" s="6">
        <f t="shared" si="25"/>
        <v>7.097959183673469</v>
      </c>
      <c r="AB34" s="2">
        <v>2259</v>
      </c>
      <c r="AC34" s="7">
        <v>140.768</v>
      </c>
      <c r="AD34" s="6">
        <f t="shared" si="26"/>
        <v>6.231429836210713</v>
      </c>
      <c r="AE34" s="2">
        <v>183</v>
      </c>
      <c r="AF34" s="7">
        <v>8.17</v>
      </c>
      <c r="AG34" s="6">
        <f t="shared" si="27"/>
        <v>4.46448087431694</v>
      </c>
      <c r="AH34" s="2">
        <v>25</v>
      </c>
      <c r="AI34" s="7">
        <v>2.439</v>
      </c>
      <c r="AJ34" s="6">
        <f t="shared" si="32"/>
        <v>9.756</v>
      </c>
      <c r="AK34" s="2">
        <f t="shared" si="33"/>
        <v>3442</v>
      </c>
      <c r="AL34" s="7">
        <f t="shared" si="34"/>
        <v>208.32599999999996</v>
      </c>
      <c r="AM34" s="6">
        <f t="shared" si="35"/>
        <v>6.052469494479952</v>
      </c>
      <c r="AO34" s="4" t="s">
        <v>53</v>
      </c>
      <c r="AP34" s="2">
        <f t="shared" si="36"/>
        <v>755</v>
      </c>
      <c r="AQ34" s="7">
        <f t="shared" si="37"/>
        <v>23.304000000000002</v>
      </c>
      <c r="AR34" s="2">
        <f t="shared" si="38"/>
        <v>1903</v>
      </c>
      <c r="AS34" s="7">
        <f t="shared" si="39"/>
        <v>44.719</v>
      </c>
      <c r="AT34" s="2">
        <f t="shared" si="40"/>
        <v>-1525</v>
      </c>
      <c r="AU34" s="7">
        <f t="shared" si="41"/>
        <v>-114.695</v>
      </c>
      <c r="AV34" s="2">
        <f t="shared" si="42"/>
        <v>-64</v>
      </c>
      <c r="AW34" s="7">
        <f t="shared" si="43"/>
        <v>-3.0569999999999995</v>
      </c>
      <c r="AX34" s="2">
        <f t="shared" si="44"/>
        <v>-25</v>
      </c>
      <c r="AY34" s="7">
        <f t="shared" si="45"/>
        <v>-2.439</v>
      </c>
      <c r="AZ34" s="2">
        <f t="shared" si="46"/>
        <v>1044</v>
      </c>
      <c r="BA34" s="7">
        <f t="shared" si="47"/>
        <v>-52.168</v>
      </c>
    </row>
    <row r="35" spans="1:53" ht="12.75">
      <c r="A35" s="4" t="s">
        <v>54</v>
      </c>
      <c r="B35" s="2">
        <v>1378</v>
      </c>
      <c r="C35" s="7">
        <v>57.942</v>
      </c>
      <c r="D35" s="6">
        <f t="shared" si="20"/>
        <v>4.20478955007257</v>
      </c>
      <c r="E35" s="2">
        <v>2224</v>
      </c>
      <c r="F35" s="7">
        <v>70</v>
      </c>
      <c r="G35" s="6">
        <f t="shared" si="21"/>
        <v>3.147482014388489</v>
      </c>
      <c r="H35" s="2">
        <v>3</v>
      </c>
      <c r="I35" s="7">
        <v>0.223</v>
      </c>
      <c r="J35" s="6">
        <f t="shared" si="22"/>
        <v>7.433333333333334</v>
      </c>
      <c r="K35" s="2">
        <v>108</v>
      </c>
      <c r="L35" s="7">
        <v>6.07</v>
      </c>
      <c r="M35" s="6">
        <f t="shared" si="23"/>
        <v>5.620370370370371</v>
      </c>
      <c r="N35" s="2">
        <v>0</v>
      </c>
      <c r="O35" s="2">
        <v>0</v>
      </c>
      <c r="P35" s="8" t="e">
        <f t="shared" si="28"/>
        <v>#DIV/0!</v>
      </c>
      <c r="Q35" s="2">
        <f t="shared" si="29"/>
        <v>3713</v>
      </c>
      <c r="R35" s="7">
        <f t="shared" si="30"/>
        <v>134.235</v>
      </c>
      <c r="S35" s="6">
        <f t="shared" si="31"/>
        <v>3.615270670616752</v>
      </c>
      <c r="U35" s="4" t="s">
        <v>54</v>
      </c>
      <c r="V35" s="2">
        <v>445</v>
      </c>
      <c r="W35" s="7">
        <v>23.6</v>
      </c>
      <c r="X35" s="6">
        <f t="shared" si="24"/>
        <v>5.3033707865168545</v>
      </c>
      <c r="Y35" s="2">
        <v>463</v>
      </c>
      <c r="Z35" s="7">
        <v>35.889</v>
      </c>
      <c r="AA35" s="6">
        <f t="shared" si="25"/>
        <v>7.751403887688986</v>
      </c>
      <c r="AB35" s="2">
        <v>1829</v>
      </c>
      <c r="AC35" s="7">
        <v>135.003</v>
      </c>
      <c r="AD35" s="6">
        <f t="shared" si="26"/>
        <v>7.381246582832148</v>
      </c>
      <c r="AE35" s="2">
        <v>167</v>
      </c>
      <c r="AF35" s="7">
        <v>7.349</v>
      </c>
      <c r="AG35" s="6">
        <f t="shared" si="27"/>
        <v>4.40059880239521</v>
      </c>
      <c r="AH35" s="2">
        <v>27</v>
      </c>
      <c r="AI35" s="7">
        <v>2.658</v>
      </c>
      <c r="AJ35" s="6">
        <f t="shared" si="32"/>
        <v>9.844444444444445</v>
      </c>
      <c r="AK35" s="2">
        <f t="shared" si="33"/>
        <v>2931</v>
      </c>
      <c r="AL35" s="7">
        <f t="shared" si="34"/>
        <v>204.49899999999997</v>
      </c>
      <c r="AM35" s="6">
        <f t="shared" si="35"/>
        <v>6.97710678949164</v>
      </c>
      <c r="AO35" s="4" t="s">
        <v>54</v>
      </c>
      <c r="AP35" s="2">
        <f t="shared" si="36"/>
        <v>933</v>
      </c>
      <c r="AQ35" s="7">
        <f t="shared" si="37"/>
        <v>34.342</v>
      </c>
      <c r="AR35" s="2">
        <f t="shared" si="38"/>
        <v>1761</v>
      </c>
      <c r="AS35" s="7">
        <f t="shared" si="39"/>
        <v>34.111</v>
      </c>
      <c r="AT35" s="2">
        <f t="shared" si="40"/>
        <v>-1826</v>
      </c>
      <c r="AU35" s="7">
        <f t="shared" si="41"/>
        <v>-134.77999999999997</v>
      </c>
      <c r="AV35" s="2">
        <f t="shared" si="42"/>
        <v>-59</v>
      </c>
      <c r="AW35" s="7">
        <f t="shared" si="43"/>
        <v>-1.279</v>
      </c>
      <c r="AX35" s="2">
        <f t="shared" si="44"/>
        <v>-27</v>
      </c>
      <c r="AY35" s="7">
        <f t="shared" si="45"/>
        <v>-2.658</v>
      </c>
      <c r="AZ35" s="2">
        <f t="shared" si="46"/>
        <v>782</v>
      </c>
      <c r="BA35" s="7">
        <f t="shared" si="47"/>
        <v>-70.26399999999997</v>
      </c>
    </row>
    <row r="36" spans="1:53" ht="12.75">
      <c r="A36" s="4" t="s">
        <v>55</v>
      </c>
      <c r="B36" s="2">
        <v>1320</v>
      </c>
      <c r="C36" s="7">
        <v>53.821</v>
      </c>
      <c r="D36" s="6">
        <f t="shared" si="20"/>
        <v>4.077348484848485</v>
      </c>
      <c r="E36" s="2">
        <v>1916</v>
      </c>
      <c r="F36" s="7">
        <v>63.992</v>
      </c>
      <c r="G36" s="6">
        <f t="shared" si="21"/>
        <v>3.339874739039666</v>
      </c>
      <c r="H36" s="2">
        <v>2</v>
      </c>
      <c r="I36" s="7">
        <v>0.217</v>
      </c>
      <c r="J36" s="6">
        <f t="shared" si="22"/>
        <v>10.85</v>
      </c>
      <c r="K36" s="2">
        <v>161</v>
      </c>
      <c r="L36" s="7">
        <v>5.871</v>
      </c>
      <c r="M36" s="6">
        <f t="shared" si="23"/>
        <v>3.646583850931677</v>
      </c>
      <c r="N36" s="2">
        <v>0</v>
      </c>
      <c r="O36" s="2">
        <v>0</v>
      </c>
      <c r="P36" s="8" t="e">
        <f t="shared" si="28"/>
        <v>#DIV/0!</v>
      </c>
      <c r="Q36" s="2">
        <f t="shared" si="29"/>
        <v>3399</v>
      </c>
      <c r="R36" s="7">
        <f t="shared" si="30"/>
        <v>123.90099999999998</v>
      </c>
      <c r="S36" s="6">
        <f t="shared" si="31"/>
        <v>3.645219182112385</v>
      </c>
      <c r="U36" s="4" t="s">
        <v>55</v>
      </c>
      <c r="V36" s="2">
        <v>393</v>
      </c>
      <c r="W36" s="7">
        <v>19.957</v>
      </c>
      <c r="X36" s="6">
        <f t="shared" si="24"/>
        <v>5.078117048346057</v>
      </c>
      <c r="Y36" s="2">
        <v>307</v>
      </c>
      <c r="Z36" s="7">
        <v>19.011</v>
      </c>
      <c r="AA36" s="6">
        <f t="shared" si="25"/>
        <v>6.192508143322476</v>
      </c>
      <c r="AB36" s="2">
        <v>1713</v>
      </c>
      <c r="AC36" s="7">
        <v>129.133</v>
      </c>
      <c r="AD36" s="6">
        <f t="shared" si="26"/>
        <v>7.538412142440164</v>
      </c>
      <c r="AE36" s="2">
        <v>150</v>
      </c>
      <c r="AF36" s="7">
        <v>6.088</v>
      </c>
      <c r="AG36" s="6">
        <f t="shared" si="27"/>
        <v>4.058666666666666</v>
      </c>
      <c r="AH36" s="2">
        <v>26</v>
      </c>
      <c r="AI36" s="7">
        <v>2.607</v>
      </c>
      <c r="AJ36" s="6">
        <f t="shared" si="32"/>
        <v>10.026923076923078</v>
      </c>
      <c r="AK36" s="2">
        <f t="shared" si="33"/>
        <v>2589</v>
      </c>
      <c r="AL36" s="7">
        <f t="shared" si="34"/>
        <v>176.796</v>
      </c>
      <c r="AM36" s="6">
        <f t="shared" si="35"/>
        <v>6.828736964078795</v>
      </c>
      <c r="AO36" s="4" t="s">
        <v>55</v>
      </c>
      <c r="AP36" s="2">
        <f t="shared" si="36"/>
        <v>927</v>
      </c>
      <c r="AQ36" s="7">
        <f t="shared" si="37"/>
        <v>33.864</v>
      </c>
      <c r="AR36" s="2">
        <f t="shared" si="38"/>
        <v>1609</v>
      </c>
      <c r="AS36" s="7">
        <f t="shared" si="39"/>
        <v>44.980999999999995</v>
      </c>
      <c r="AT36" s="2">
        <f t="shared" si="40"/>
        <v>-1711</v>
      </c>
      <c r="AU36" s="7">
        <f t="shared" si="41"/>
        <v>-128.916</v>
      </c>
      <c r="AV36" s="2">
        <f t="shared" si="42"/>
        <v>11</v>
      </c>
      <c r="AW36" s="7">
        <f t="shared" si="43"/>
        <v>-0.21699999999999964</v>
      </c>
      <c r="AX36" s="2">
        <f t="shared" si="44"/>
        <v>-26</v>
      </c>
      <c r="AY36" s="7">
        <f t="shared" si="45"/>
        <v>-2.607</v>
      </c>
      <c r="AZ36" s="2">
        <f t="shared" si="46"/>
        <v>810</v>
      </c>
      <c r="BA36" s="7">
        <f t="shared" si="47"/>
        <v>-52.894999999999996</v>
      </c>
    </row>
    <row r="37" spans="1:53" ht="12.75">
      <c r="A37" s="4" t="s">
        <v>56</v>
      </c>
      <c r="B37" s="2">
        <v>1256</v>
      </c>
      <c r="C37" s="7">
        <v>51.712</v>
      </c>
      <c r="D37" s="6">
        <f t="shared" si="20"/>
        <v>4.117197452229299</v>
      </c>
      <c r="E37" s="2">
        <v>2037</v>
      </c>
      <c r="F37" s="7">
        <v>63.146</v>
      </c>
      <c r="G37" s="6">
        <f t="shared" si="21"/>
        <v>3.099950908198331</v>
      </c>
      <c r="H37" s="2">
        <v>55</v>
      </c>
      <c r="I37" s="7">
        <v>3.5</v>
      </c>
      <c r="J37" s="6">
        <f t="shared" si="22"/>
        <v>6.363636363636363</v>
      </c>
      <c r="K37" s="2">
        <v>99</v>
      </c>
      <c r="L37" s="7">
        <v>3.571</v>
      </c>
      <c r="M37" s="6">
        <f t="shared" si="23"/>
        <v>3.607070707070707</v>
      </c>
      <c r="N37" s="2">
        <v>0</v>
      </c>
      <c r="O37" s="2">
        <v>0</v>
      </c>
      <c r="P37" s="8" t="e">
        <f t="shared" si="28"/>
        <v>#DIV/0!</v>
      </c>
      <c r="Q37" s="2">
        <f t="shared" si="29"/>
        <v>3447</v>
      </c>
      <c r="R37" s="7">
        <f t="shared" si="30"/>
        <v>121.929</v>
      </c>
      <c r="S37" s="6">
        <f t="shared" si="31"/>
        <v>3.537249782419495</v>
      </c>
      <c r="U37" s="4" t="s">
        <v>56</v>
      </c>
      <c r="V37" s="2">
        <v>648</v>
      </c>
      <c r="W37" s="7">
        <v>31.524</v>
      </c>
      <c r="X37" s="6">
        <f t="shared" si="24"/>
        <v>4.864814814814815</v>
      </c>
      <c r="Y37" s="2">
        <v>435</v>
      </c>
      <c r="Z37" s="7">
        <v>29.742</v>
      </c>
      <c r="AA37" s="6">
        <f t="shared" si="25"/>
        <v>6.8372413793103455</v>
      </c>
      <c r="AB37" s="2">
        <v>1829</v>
      </c>
      <c r="AC37" s="7">
        <v>138.564</v>
      </c>
      <c r="AD37" s="6">
        <f t="shared" si="26"/>
        <v>7.575943138326954</v>
      </c>
      <c r="AE37" s="2">
        <v>162</v>
      </c>
      <c r="AF37" s="7">
        <v>6.502</v>
      </c>
      <c r="AG37" s="6">
        <f t="shared" si="27"/>
        <v>4.0135802469135795</v>
      </c>
      <c r="AH37" s="2">
        <v>27</v>
      </c>
      <c r="AI37" s="7">
        <v>2.706</v>
      </c>
      <c r="AJ37" s="6">
        <f t="shared" si="32"/>
        <v>10.022222222222222</v>
      </c>
      <c r="AK37" s="2">
        <f t="shared" si="33"/>
        <v>3101</v>
      </c>
      <c r="AL37" s="7">
        <f t="shared" si="34"/>
        <v>209.03799999999998</v>
      </c>
      <c r="AM37" s="6">
        <f t="shared" si="35"/>
        <v>6.740986778458562</v>
      </c>
      <c r="AO37" s="4" t="s">
        <v>56</v>
      </c>
      <c r="AP37" s="2">
        <f t="shared" si="36"/>
        <v>608</v>
      </c>
      <c r="AQ37" s="7">
        <f t="shared" si="37"/>
        <v>20.188000000000002</v>
      </c>
      <c r="AR37" s="2">
        <f t="shared" si="38"/>
        <v>1602</v>
      </c>
      <c r="AS37" s="7">
        <f t="shared" si="39"/>
        <v>33.403999999999996</v>
      </c>
      <c r="AT37" s="2">
        <f t="shared" si="40"/>
        <v>-1774</v>
      </c>
      <c r="AU37" s="7">
        <f t="shared" si="41"/>
        <v>-135.064</v>
      </c>
      <c r="AV37" s="2">
        <f t="shared" si="42"/>
        <v>-63</v>
      </c>
      <c r="AW37" s="7">
        <f t="shared" si="43"/>
        <v>-2.9309999999999996</v>
      </c>
      <c r="AX37" s="2">
        <f t="shared" si="44"/>
        <v>-27</v>
      </c>
      <c r="AY37" s="7">
        <f t="shared" si="45"/>
        <v>-2.706</v>
      </c>
      <c r="AZ37" s="2">
        <f t="shared" si="46"/>
        <v>346</v>
      </c>
      <c r="BA37" s="7">
        <f t="shared" si="47"/>
        <v>-87.109</v>
      </c>
    </row>
    <row r="38" spans="1:53" ht="12.75">
      <c r="A38" s="4" t="s">
        <v>57</v>
      </c>
      <c r="B38" s="2">
        <v>892</v>
      </c>
      <c r="C38" s="7">
        <v>38.204</v>
      </c>
      <c r="D38" s="6">
        <f t="shared" si="20"/>
        <v>4.282959641255606</v>
      </c>
      <c r="E38" s="2">
        <v>2073</v>
      </c>
      <c r="F38" s="7">
        <v>63.781</v>
      </c>
      <c r="G38" s="6">
        <f t="shared" si="21"/>
        <v>3.076748673420164</v>
      </c>
      <c r="H38" s="2">
        <v>172</v>
      </c>
      <c r="I38" s="7">
        <v>10.383</v>
      </c>
      <c r="J38" s="6">
        <f t="shared" si="22"/>
        <v>6.036627906976744</v>
      </c>
      <c r="K38" s="2">
        <v>125</v>
      </c>
      <c r="L38" s="7">
        <v>12.076</v>
      </c>
      <c r="M38" s="6">
        <f t="shared" si="23"/>
        <v>9.6608</v>
      </c>
      <c r="N38" s="2">
        <v>0</v>
      </c>
      <c r="O38" s="2">
        <v>0</v>
      </c>
      <c r="P38" s="8" t="e">
        <f t="shared" si="28"/>
        <v>#DIV/0!</v>
      </c>
      <c r="Q38" s="2">
        <f t="shared" si="29"/>
        <v>3262</v>
      </c>
      <c r="R38" s="7">
        <f t="shared" si="30"/>
        <v>124.44399999999999</v>
      </c>
      <c r="S38" s="6">
        <f t="shared" si="31"/>
        <v>3.8149601471489882</v>
      </c>
      <c r="U38" s="4" t="s">
        <v>57</v>
      </c>
      <c r="V38" s="2">
        <v>709</v>
      </c>
      <c r="W38" s="7">
        <v>34.642</v>
      </c>
      <c r="X38" s="6">
        <f t="shared" si="24"/>
        <v>4.8860366713681245</v>
      </c>
      <c r="Y38" s="2">
        <v>516</v>
      </c>
      <c r="Z38" s="7">
        <v>38.429</v>
      </c>
      <c r="AA38" s="6">
        <f t="shared" si="25"/>
        <v>7.447480620155039</v>
      </c>
      <c r="AB38" s="2">
        <v>1783</v>
      </c>
      <c r="AC38" s="7">
        <v>118.961</v>
      </c>
      <c r="AD38" s="6">
        <f t="shared" si="26"/>
        <v>6.671957375210319</v>
      </c>
      <c r="AE38" s="2">
        <v>47</v>
      </c>
      <c r="AF38" s="7">
        <v>1.66</v>
      </c>
      <c r="AG38" s="6">
        <f t="shared" si="27"/>
        <v>3.5319148936170213</v>
      </c>
      <c r="AH38" s="2">
        <v>23</v>
      </c>
      <c r="AI38" s="7">
        <v>1.571</v>
      </c>
      <c r="AJ38" s="6">
        <f t="shared" si="32"/>
        <v>6.830434782608695</v>
      </c>
      <c r="AK38" s="2">
        <f t="shared" si="33"/>
        <v>3078</v>
      </c>
      <c r="AL38" s="7">
        <f t="shared" si="34"/>
        <v>195.26299999999998</v>
      </c>
      <c r="AM38" s="6">
        <f t="shared" si="35"/>
        <v>6.343827160493827</v>
      </c>
      <c r="AO38" s="4" t="s">
        <v>57</v>
      </c>
      <c r="AP38" s="2">
        <f t="shared" si="36"/>
        <v>183</v>
      </c>
      <c r="AQ38" s="7">
        <f t="shared" si="37"/>
        <v>3.5619999999999976</v>
      </c>
      <c r="AR38" s="2">
        <f t="shared" si="38"/>
        <v>1557</v>
      </c>
      <c r="AS38" s="7">
        <f t="shared" si="39"/>
        <v>25.351999999999997</v>
      </c>
      <c r="AT38" s="2">
        <f t="shared" si="40"/>
        <v>-1611</v>
      </c>
      <c r="AU38" s="7">
        <f t="shared" si="41"/>
        <v>-108.578</v>
      </c>
      <c r="AV38" s="2">
        <f t="shared" si="42"/>
        <v>78</v>
      </c>
      <c r="AW38" s="7">
        <f t="shared" si="43"/>
        <v>10.416</v>
      </c>
      <c r="AX38" s="2">
        <f t="shared" si="44"/>
        <v>-23</v>
      </c>
      <c r="AY38" s="7">
        <f t="shared" si="45"/>
        <v>-1.571</v>
      </c>
      <c r="AZ38" s="2">
        <f t="shared" si="46"/>
        <v>184</v>
      </c>
      <c r="BA38" s="7">
        <f t="shared" si="47"/>
        <v>-70.81900000000002</v>
      </c>
    </row>
    <row r="39" spans="1:53" ht="12.75">
      <c r="A39" s="4" t="s">
        <v>58</v>
      </c>
      <c r="B39" s="2">
        <v>271</v>
      </c>
      <c r="C39" s="7">
        <v>10.36</v>
      </c>
      <c r="D39" s="6">
        <f t="shared" si="20"/>
        <v>3.822878228782288</v>
      </c>
      <c r="E39" s="2">
        <v>2032</v>
      </c>
      <c r="F39" s="7">
        <v>61.119</v>
      </c>
      <c r="G39" s="6">
        <f t="shared" si="21"/>
        <v>3.0078248031496067</v>
      </c>
      <c r="H39" s="2">
        <v>77</v>
      </c>
      <c r="I39" s="7">
        <v>4.509</v>
      </c>
      <c r="J39" s="6">
        <f t="shared" si="22"/>
        <v>5.855844155844156</v>
      </c>
      <c r="K39" s="2">
        <v>139</v>
      </c>
      <c r="L39" s="7">
        <v>6.077</v>
      </c>
      <c r="M39" s="6">
        <f t="shared" si="23"/>
        <v>4.371942446043165</v>
      </c>
      <c r="N39" s="2">
        <v>0</v>
      </c>
      <c r="O39" s="2">
        <v>0</v>
      </c>
      <c r="P39" s="8" t="e">
        <f t="shared" si="28"/>
        <v>#DIV/0!</v>
      </c>
      <c r="Q39" s="2">
        <f t="shared" si="29"/>
        <v>2519</v>
      </c>
      <c r="R39" s="7">
        <f t="shared" si="30"/>
        <v>82.065</v>
      </c>
      <c r="S39" s="6">
        <f t="shared" si="31"/>
        <v>3.2578404128622465</v>
      </c>
      <c r="U39" s="4" t="s">
        <v>58</v>
      </c>
      <c r="V39" s="2">
        <v>1351</v>
      </c>
      <c r="W39" s="7">
        <v>71.689</v>
      </c>
      <c r="X39" s="6">
        <f t="shared" si="24"/>
        <v>5.3063656550703175</v>
      </c>
      <c r="Y39" s="2">
        <v>327</v>
      </c>
      <c r="Z39" s="7">
        <v>25.34</v>
      </c>
      <c r="AA39" s="6">
        <f t="shared" si="25"/>
        <v>7.749235474006117</v>
      </c>
      <c r="AB39" s="2">
        <v>1409</v>
      </c>
      <c r="AC39" s="7">
        <v>93.166</v>
      </c>
      <c r="AD39" s="6">
        <f t="shared" si="26"/>
        <v>6.612207239176721</v>
      </c>
      <c r="AE39" s="2">
        <v>137</v>
      </c>
      <c r="AF39" s="7">
        <v>5.914</v>
      </c>
      <c r="AG39" s="6">
        <f t="shared" si="27"/>
        <v>4.316788321167883</v>
      </c>
      <c r="AH39" s="2">
        <v>18</v>
      </c>
      <c r="AI39" s="7">
        <v>1.302</v>
      </c>
      <c r="AJ39" s="6">
        <f t="shared" si="32"/>
        <v>7.233333333333333</v>
      </c>
      <c r="AK39" s="2">
        <f t="shared" si="33"/>
        <v>3242</v>
      </c>
      <c r="AL39" s="7">
        <f t="shared" si="34"/>
        <v>197.41099999999997</v>
      </c>
      <c r="AM39" s="6">
        <f t="shared" si="35"/>
        <v>6.089173349784083</v>
      </c>
      <c r="AO39" s="4" t="s">
        <v>58</v>
      </c>
      <c r="AP39" s="2">
        <f t="shared" si="36"/>
        <v>-1080</v>
      </c>
      <c r="AQ39" s="7">
        <f t="shared" si="37"/>
        <v>-61.32899999999999</v>
      </c>
      <c r="AR39" s="2">
        <f t="shared" si="38"/>
        <v>1705</v>
      </c>
      <c r="AS39" s="7">
        <f t="shared" si="39"/>
        <v>35.778999999999996</v>
      </c>
      <c r="AT39" s="2">
        <f t="shared" si="40"/>
        <v>-1332</v>
      </c>
      <c r="AU39" s="7">
        <f t="shared" si="41"/>
        <v>-88.657</v>
      </c>
      <c r="AV39" s="2">
        <f t="shared" si="42"/>
        <v>2</v>
      </c>
      <c r="AW39" s="7">
        <f t="shared" si="43"/>
        <v>0.16300000000000026</v>
      </c>
      <c r="AX39" s="2">
        <f t="shared" si="44"/>
        <v>-18</v>
      </c>
      <c r="AY39" s="7">
        <f t="shared" si="45"/>
        <v>-1.302</v>
      </c>
      <c r="AZ39" s="2">
        <f t="shared" si="46"/>
        <v>-723</v>
      </c>
      <c r="BA39" s="7">
        <f t="shared" si="47"/>
        <v>-115.346</v>
      </c>
    </row>
    <row r="40" spans="1:53" ht="12.75">
      <c r="A40" s="4" t="s">
        <v>59</v>
      </c>
      <c r="B40" s="2">
        <v>369</v>
      </c>
      <c r="C40" s="7">
        <v>21.163</v>
      </c>
      <c r="D40" s="6">
        <f t="shared" si="20"/>
        <v>5.735230352303524</v>
      </c>
      <c r="E40" s="2">
        <v>1979</v>
      </c>
      <c r="F40" s="7">
        <v>72.857</v>
      </c>
      <c r="G40" s="6">
        <f t="shared" si="21"/>
        <v>3.6815058110156644</v>
      </c>
      <c r="H40" s="2">
        <v>53</v>
      </c>
      <c r="I40" s="7">
        <v>3.112</v>
      </c>
      <c r="J40" s="6">
        <f t="shared" si="22"/>
        <v>5.871698113207548</v>
      </c>
      <c r="K40" s="2">
        <v>220</v>
      </c>
      <c r="L40" s="7">
        <v>11.817</v>
      </c>
      <c r="M40" s="6">
        <f t="shared" si="23"/>
        <v>5.371363636363637</v>
      </c>
      <c r="N40" s="2">
        <v>0</v>
      </c>
      <c r="O40" s="2">
        <v>0</v>
      </c>
      <c r="P40" s="8" t="e">
        <f t="shared" si="28"/>
        <v>#DIV/0!</v>
      </c>
      <c r="Q40" s="2">
        <f t="shared" si="29"/>
        <v>2621</v>
      </c>
      <c r="R40" s="7">
        <f t="shared" si="30"/>
        <v>108.94899999999998</v>
      </c>
      <c r="S40" s="6">
        <f t="shared" si="31"/>
        <v>4.156772224341854</v>
      </c>
      <c r="U40" s="4" t="s">
        <v>59</v>
      </c>
      <c r="V40" s="2">
        <v>1416</v>
      </c>
      <c r="W40" s="7">
        <v>68.62</v>
      </c>
      <c r="X40" s="6">
        <f t="shared" si="24"/>
        <v>4.846045197740113</v>
      </c>
      <c r="Y40" s="2">
        <v>613</v>
      </c>
      <c r="Z40" s="7">
        <v>82.439</v>
      </c>
      <c r="AA40" s="6">
        <f t="shared" si="25"/>
        <v>13.448450244698204</v>
      </c>
      <c r="AB40" s="2">
        <v>1407</v>
      </c>
      <c r="AC40" s="7">
        <v>92.177</v>
      </c>
      <c r="AD40" s="6">
        <f t="shared" si="26"/>
        <v>6.551314854299929</v>
      </c>
      <c r="AE40" s="2">
        <v>148</v>
      </c>
      <c r="AF40" s="7">
        <v>6.299</v>
      </c>
      <c r="AG40" s="6">
        <f t="shared" si="27"/>
        <v>4.256081081081081</v>
      </c>
      <c r="AH40" s="2">
        <v>17</v>
      </c>
      <c r="AI40" s="7">
        <v>1.319</v>
      </c>
      <c r="AJ40" s="6">
        <f t="shared" si="32"/>
        <v>7.758823529411764</v>
      </c>
      <c r="AK40" s="2">
        <f t="shared" si="33"/>
        <v>3601</v>
      </c>
      <c r="AL40" s="7">
        <f t="shared" si="34"/>
        <v>250.85399999999998</v>
      </c>
      <c r="AM40" s="6">
        <f t="shared" si="35"/>
        <v>6.966231602332686</v>
      </c>
      <c r="AO40" s="4" t="s">
        <v>59</v>
      </c>
      <c r="AP40" s="2">
        <f t="shared" si="36"/>
        <v>-1047</v>
      </c>
      <c r="AQ40" s="7">
        <f t="shared" si="37"/>
        <v>-47.45700000000001</v>
      </c>
      <c r="AR40" s="2">
        <f t="shared" si="38"/>
        <v>1366</v>
      </c>
      <c r="AS40" s="7">
        <f t="shared" si="39"/>
        <v>-9.581999999999994</v>
      </c>
      <c r="AT40" s="2">
        <f t="shared" si="40"/>
        <v>-1354</v>
      </c>
      <c r="AU40" s="7">
        <f t="shared" si="41"/>
        <v>-89.06500000000001</v>
      </c>
      <c r="AV40" s="2">
        <f t="shared" si="42"/>
        <v>72</v>
      </c>
      <c r="AW40" s="7">
        <f t="shared" si="43"/>
        <v>5.518</v>
      </c>
      <c r="AX40" s="2">
        <f t="shared" si="44"/>
        <v>-17</v>
      </c>
      <c r="AY40" s="7">
        <f t="shared" si="45"/>
        <v>-1.319</v>
      </c>
      <c r="AZ40" s="2">
        <f t="shared" si="46"/>
        <v>-980</v>
      </c>
      <c r="BA40" s="7">
        <f t="shared" si="47"/>
        <v>-141.905</v>
      </c>
    </row>
    <row r="41" spans="1:53" ht="12.75">
      <c r="A41" s="4" t="s">
        <v>60</v>
      </c>
      <c r="B41" s="2">
        <v>188</v>
      </c>
      <c r="C41" s="7">
        <v>7.696</v>
      </c>
      <c r="D41" s="6">
        <f t="shared" si="20"/>
        <v>4.093617021276596</v>
      </c>
      <c r="E41" s="2">
        <v>2030</v>
      </c>
      <c r="F41" s="7">
        <v>74.109</v>
      </c>
      <c r="G41" s="6">
        <f t="shared" si="21"/>
        <v>3.6506896551724135</v>
      </c>
      <c r="H41" s="2">
        <v>4</v>
      </c>
      <c r="I41" s="7">
        <v>0.361</v>
      </c>
      <c r="J41" s="6">
        <f t="shared" si="22"/>
        <v>9.025</v>
      </c>
      <c r="K41" s="2">
        <v>175</v>
      </c>
      <c r="L41" s="7">
        <v>7.414</v>
      </c>
      <c r="M41" s="6">
        <f t="shared" si="23"/>
        <v>4.236571428571429</v>
      </c>
      <c r="N41" s="2">
        <v>0</v>
      </c>
      <c r="O41" s="2">
        <v>0</v>
      </c>
      <c r="P41" s="8" t="e">
        <f t="shared" si="28"/>
        <v>#DIV/0!</v>
      </c>
      <c r="Q41" s="2">
        <f t="shared" si="29"/>
        <v>2397</v>
      </c>
      <c r="R41" s="7">
        <f t="shared" si="30"/>
        <v>89.58</v>
      </c>
      <c r="S41" s="6">
        <f t="shared" si="31"/>
        <v>3.7371714643304133</v>
      </c>
      <c r="U41" s="4" t="s">
        <v>60</v>
      </c>
      <c r="V41" s="2">
        <v>1805</v>
      </c>
      <c r="W41" s="7">
        <v>90.728</v>
      </c>
      <c r="X41" s="6">
        <f t="shared" si="24"/>
        <v>5.026481994459833</v>
      </c>
      <c r="Y41" s="2">
        <v>492</v>
      </c>
      <c r="Z41" s="7">
        <v>32.692</v>
      </c>
      <c r="AA41" s="6">
        <f t="shared" si="25"/>
        <v>6.644715447154471</v>
      </c>
      <c r="AB41" s="2">
        <v>1545</v>
      </c>
      <c r="AC41" s="7">
        <v>101.117</v>
      </c>
      <c r="AD41" s="6">
        <f t="shared" si="26"/>
        <v>6.544789644012945</v>
      </c>
      <c r="AE41" s="2">
        <v>161</v>
      </c>
      <c r="AF41" s="7">
        <v>6.78</v>
      </c>
      <c r="AG41" s="6">
        <f t="shared" si="27"/>
        <v>4.211180124223603</v>
      </c>
      <c r="AH41" s="2">
        <v>18</v>
      </c>
      <c r="AI41" s="7">
        <v>1.303</v>
      </c>
      <c r="AJ41" s="6">
        <f t="shared" si="32"/>
        <v>7.238888888888889</v>
      </c>
      <c r="AK41" s="2">
        <f t="shared" si="33"/>
        <v>4021</v>
      </c>
      <c r="AL41" s="7">
        <f t="shared" si="34"/>
        <v>232.61999999999998</v>
      </c>
      <c r="AM41" s="6">
        <f t="shared" si="35"/>
        <v>5.785128077592638</v>
      </c>
      <c r="AO41" s="4" t="s">
        <v>60</v>
      </c>
      <c r="AP41" s="2">
        <f t="shared" si="36"/>
        <v>-1617</v>
      </c>
      <c r="AQ41" s="7">
        <f t="shared" si="37"/>
        <v>-83.032</v>
      </c>
      <c r="AR41" s="2">
        <f t="shared" si="38"/>
        <v>1538</v>
      </c>
      <c r="AS41" s="7">
        <f t="shared" si="39"/>
        <v>41.416999999999994</v>
      </c>
      <c r="AT41" s="2">
        <f t="shared" si="40"/>
        <v>-1541</v>
      </c>
      <c r="AU41" s="7">
        <f t="shared" si="41"/>
        <v>-100.756</v>
      </c>
      <c r="AV41" s="2">
        <f t="shared" si="42"/>
        <v>14</v>
      </c>
      <c r="AW41" s="7">
        <f t="shared" si="43"/>
        <v>0.6339999999999995</v>
      </c>
      <c r="AX41" s="2">
        <f t="shared" si="44"/>
        <v>-18</v>
      </c>
      <c r="AY41" s="7">
        <f t="shared" si="45"/>
        <v>-1.303</v>
      </c>
      <c r="AZ41" s="2">
        <f t="shared" si="46"/>
        <v>-1624</v>
      </c>
      <c r="BA41" s="7">
        <f t="shared" si="47"/>
        <v>-143.04000000000002</v>
      </c>
    </row>
    <row r="42" spans="1:53" ht="12.75">
      <c r="A42" s="4" t="s">
        <v>61</v>
      </c>
      <c r="B42" s="2">
        <v>208</v>
      </c>
      <c r="C42" s="7">
        <v>7.698</v>
      </c>
      <c r="D42" s="6">
        <f t="shared" si="20"/>
        <v>3.7009615384615384</v>
      </c>
      <c r="E42" s="2">
        <v>2157</v>
      </c>
      <c r="F42" s="7">
        <v>58.277</v>
      </c>
      <c r="G42" s="6">
        <f t="shared" si="21"/>
        <v>2.70176170607325</v>
      </c>
      <c r="H42" s="2">
        <v>68</v>
      </c>
      <c r="I42" s="7">
        <v>3.287</v>
      </c>
      <c r="J42" s="6">
        <f t="shared" si="22"/>
        <v>4.833823529411765</v>
      </c>
      <c r="K42" s="2">
        <v>185</v>
      </c>
      <c r="L42" s="7">
        <v>7.798</v>
      </c>
      <c r="M42" s="6">
        <f t="shared" si="23"/>
        <v>4.215135135135135</v>
      </c>
      <c r="N42" s="2">
        <v>0</v>
      </c>
      <c r="O42" s="2">
        <v>0</v>
      </c>
      <c r="P42" s="8" t="e">
        <f t="shared" si="28"/>
        <v>#DIV/0!</v>
      </c>
      <c r="Q42" s="2">
        <f t="shared" si="29"/>
        <v>2618</v>
      </c>
      <c r="R42" s="7">
        <f t="shared" si="30"/>
        <v>77.06</v>
      </c>
      <c r="S42" s="6">
        <f t="shared" si="31"/>
        <v>2.943468296409473</v>
      </c>
      <c r="U42" s="4" t="s">
        <v>61</v>
      </c>
      <c r="V42" s="2">
        <v>1486</v>
      </c>
      <c r="W42" s="7">
        <v>78.518</v>
      </c>
      <c r="X42" s="6">
        <f t="shared" si="24"/>
        <v>5.283849259757739</v>
      </c>
      <c r="Y42" s="2">
        <v>326</v>
      </c>
      <c r="Z42" s="7">
        <v>20.176</v>
      </c>
      <c r="AA42" s="6">
        <f t="shared" si="25"/>
        <v>6.188957055214724</v>
      </c>
      <c r="AB42" s="2">
        <v>1158</v>
      </c>
      <c r="AC42" s="7">
        <v>74.214</v>
      </c>
      <c r="AD42" s="6">
        <f t="shared" si="26"/>
        <v>6.408808290155441</v>
      </c>
      <c r="AE42" s="2">
        <v>154</v>
      </c>
      <c r="AF42" s="7">
        <v>6.506</v>
      </c>
      <c r="AG42" s="6">
        <f t="shared" si="27"/>
        <v>4.224675324675324</v>
      </c>
      <c r="AH42" s="2">
        <v>21</v>
      </c>
      <c r="AI42" s="7">
        <v>1.4253</v>
      </c>
      <c r="AJ42" s="6">
        <f t="shared" si="32"/>
        <v>6.7871428571428565</v>
      </c>
      <c r="AK42" s="2">
        <f t="shared" si="33"/>
        <v>3145</v>
      </c>
      <c r="AL42" s="7">
        <f t="shared" si="34"/>
        <v>180.8393</v>
      </c>
      <c r="AM42" s="6">
        <f t="shared" si="35"/>
        <v>5.750057233704293</v>
      </c>
      <c r="AO42" s="4" t="s">
        <v>61</v>
      </c>
      <c r="AP42" s="2">
        <f t="shared" si="36"/>
        <v>-1278</v>
      </c>
      <c r="AQ42" s="7">
        <f t="shared" si="37"/>
        <v>-70.82</v>
      </c>
      <c r="AR42" s="2">
        <f t="shared" si="38"/>
        <v>1831</v>
      </c>
      <c r="AS42" s="7">
        <f t="shared" si="39"/>
        <v>38.101</v>
      </c>
      <c r="AT42" s="2">
        <f t="shared" si="40"/>
        <v>-1090</v>
      </c>
      <c r="AU42" s="7">
        <f t="shared" si="41"/>
        <v>-70.92699999999999</v>
      </c>
      <c r="AV42" s="2">
        <f t="shared" si="42"/>
        <v>31</v>
      </c>
      <c r="AW42" s="7">
        <f t="shared" si="43"/>
        <v>1.2919999999999998</v>
      </c>
      <c r="AX42" s="2">
        <f t="shared" si="44"/>
        <v>-21</v>
      </c>
      <c r="AY42" s="7">
        <f t="shared" si="45"/>
        <v>-1.4253</v>
      </c>
      <c r="AZ42" s="2">
        <f t="shared" si="46"/>
        <v>-527</v>
      </c>
      <c r="BA42" s="7">
        <f t="shared" si="47"/>
        <v>-103.77929999999998</v>
      </c>
    </row>
    <row r="43" spans="1:53" ht="12.75">
      <c r="A43" s="4" t="s">
        <v>62</v>
      </c>
      <c r="B43" s="2">
        <v>495</v>
      </c>
      <c r="C43" s="7">
        <v>21.03</v>
      </c>
      <c r="D43" s="6">
        <f t="shared" si="20"/>
        <v>4.248484848484849</v>
      </c>
      <c r="E43" s="2">
        <v>2123</v>
      </c>
      <c r="F43" s="7">
        <v>62.922</v>
      </c>
      <c r="G43" s="6">
        <f t="shared" si="21"/>
        <v>2.9638247762600094</v>
      </c>
      <c r="H43" s="2">
        <v>2</v>
      </c>
      <c r="I43" s="7">
        <v>0.283</v>
      </c>
      <c r="J43" s="6">
        <f t="shared" si="22"/>
        <v>14.149999999999999</v>
      </c>
      <c r="K43" s="2">
        <v>217</v>
      </c>
      <c r="L43" s="7">
        <v>9.384</v>
      </c>
      <c r="M43" s="6">
        <f t="shared" si="23"/>
        <v>4.324423963133641</v>
      </c>
      <c r="N43" s="2">
        <v>0</v>
      </c>
      <c r="O43" s="2">
        <v>0</v>
      </c>
      <c r="P43" s="8" t="e">
        <f t="shared" si="28"/>
        <v>#DIV/0!</v>
      </c>
      <c r="Q43" s="2">
        <f t="shared" si="29"/>
        <v>2837</v>
      </c>
      <c r="R43" s="7">
        <f t="shared" si="30"/>
        <v>93.619</v>
      </c>
      <c r="S43" s="6">
        <f t="shared" si="31"/>
        <v>3.2999295029961226</v>
      </c>
      <c r="U43" s="4" t="s">
        <v>62</v>
      </c>
      <c r="V43" s="2">
        <v>932</v>
      </c>
      <c r="W43" s="7">
        <v>48.755</v>
      </c>
      <c r="X43" s="6">
        <f t="shared" si="24"/>
        <v>5.231223175965666</v>
      </c>
      <c r="Y43" s="2">
        <v>394</v>
      </c>
      <c r="Z43" s="7">
        <v>26.122</v>
      </c>
      <c r="AA43" s="6">
        <f t="shared" si="25"/>
        <v>6.62994923857868</v>
      </c>
      <c r="AB43" s="2">
        <v>1525</v>
      </c>
      <c r="AC43" s="7">
        <v>97.035</v>
      </c>
      <c r="AD43" s="6">
        <f t="shared" si="26"/>
        <v>6.362950819672131</v>
      </c>
      <c r="AE43" s="2">
        <v>140</v>
      </c>
      <c r="AF43" s="7">
        <v>6.023</v>
      </c>
      <c r="AG43" s="6">
        <f t="shared" si="27"/>
        <v>4.302142857142857</v>
      </c>
      <c r="AH43" s="2">
        <v>22</v>
      </c>
      <c r="AI43" s="7">
        <v>1.248</v>
      </c>
      <c r="AJ43" s="6">
        <f t="shared" si="32"/>
        <v>5.672727272727273</v>
      </c>
      <c r="AK43" s="2">
        <f t="shared" si="33"/>
        <v>3013</v>
      </c>
      <c r="AL43" s="7">
        <f t="shared" si="34"/>
        <v>179.183</v>
      </c>
      <c r="AM43" s="6">
        <f t="shared" si="35"/>
        <v>5.946996349153667</v>
      </c>
      <c r="AO43" s="4" t="s">
        <v>62</v>
      </c>
      <c r="AP43" s="2">
        <f t="shared" si="36"/>
        <v>-437</v>
      </c>
      <c r="AQ43" s="7">
        <f t="shared" si="37"/>
        <v>-27.725</v>
      </c>
      <c r="AR43" s="2">
        <f t="shared" si="38"/>
        <v>1729</v>
      </c>
      <c r="AS43" s="7">
        <f t="shared" si="39"/>
        <v>36.8</v>
      </c>
      <c r="AT43" s="2">
        <f t="shared" si="40"/>
        <v>-1523</v>
      </c>
      <c r="AU43" s="7">
        <f t="shared" si="41"/>
        <v>-96.752</v>
      </c>
      <c r="AV43" s="2">
        <f t="shared" si="42"/>
        <v>77</v>
      </c>
      <c r="AW43" s="7">
        <f t="shared" si="43"/>
        <v>3.3610000000000007</v>
      </c>
      <c r="AX43" s="2">
        <f t="shared" si="44"/>
        <v>-22</v>
      </c>
      <c r="AY43" s="7">
        <f t="shared" si="45"/>
        <v>-1.248</v>
      </c>
      <c r="AZ43" s="2">
        <f t="shared" si="46"/>
        <v>-176</v>
      </c>
      <c r="BA43" s="7">
        <f t="shared" si="47"/>
        <v>-85.564</v>
      </c>
    </row>
    <row r="44" spans="1:53" ht="12.75">
      <c r="A44" s="4" t="s">
        <v>63</v>
      </c>
      <c r="B44" s="2">
        <v>635</v>
      </c>
      <c r="C44" s="7">
        <v>25.389</v>
      </c>
      <c r="D44" s="6">
        <f t="shared" si="20"/>
        <v>3.998267716535433</v>
      </c>
      <c r="E44" s="2">
        <v>2274</v>
      </c>
      <c r="F44" s="7">
        <v>63.233</v>
      </c>
      <c r="G44" s="6">
        <f t="shared" si="21"/>
        <v>2.7806948109058927</v>
      </c>
      <c r="H44" s="2">
        <v>62</v>
      </c>
      <c r="I44" s="7">
        <v>3.178</v>
      </c>
      <c r="J44" s="6">
        <f t="shared" si="22"/>
        <v>5.125806451612903</v>
      </c>
      <c r="K44" s="2">
        <v>24</v>
      </c>
      <c r="L44" s="7">
        <v>1.184</v>
      </c>
      <c r="M44" s="6">
        <f t="shared" si="23"/>
        <v>4.933333333333334</v>
      </c>
      <c r="N44" s="2">
        <v>0</v>
      </c>
      <c r="O44" s="2">
        <v>0</v>
      </c>
      <c r="P44" s="8" t="e">
        <f t="shared" si="28"/>
        <v>#DIV/0!</v>
      </c>
      <c r="Q44" s="2">
        <f t="shared" si="29"/>
        <v>2995</v>
      </c>
      <c r="R44" s="7">
        <f t="shared" si="30"/>
        <v>92.984</v>
      </c>
      <c r="S44" s="6">
        <f t="shared" si="31"/>
        <v>3.104641068447412</v>
      </c>
      <c r="U44" s="4" t="s">
        <v>63</v>
      </c>
      <c r="V44" s="2">
        <v>910</v>
      </c>
      <c r="W44" s="7">
        <v>47.435</v>
      </c>
      <c r="X44" s="6">
        <f t="shared" si="24"/>
        <v>5.212637362637363</v>
      </c>
      <c r="Y44" s="2">
        <v>441</v>
      </c>
      <c r="Z44" s="7">
        <v>30.9</v>
      </c>
      <c r="AA44" s="6">
        <f t="shared" si="25"/>
        <v>7.006802721088436</v>
      </c>
      <c r="AB44" s="2">
        <v>1691</v>
      </c>
      <c r="AC44" s="7">
        <v>110.434</v>
      </c>
      <c r="AD44" s="6">
        <f t="shared" si="26"/>
        <v>6.5306918982850375</v>
      </c>
      <c r="AE44" s="2">
        <v>104</v>
      </c>
      <c r="AF44" s="7">
        <v>4.524</v>
      </c>
      <c r="AG44" s="6">
        <f t="shared" si="27"/>
        <v>4.35</v>
      </c>
      <c r="AH44" s="2">
        <v>23</v>
      </c>
      <c r="AI44" s="7">
        <v>1.834</v>
      </c>
      <c r="AJ44" s="6">
        <f t="shared" si="32"/>
        <v>7.9739130434782615</v>
      </c>
      <c r="AK44" s="2">
        <f t="shared" si="33"/>
        <v>3169</v>
      </c>
      <c r="AL44" s="7">
        <f t="shared" si="34"/>
        <v>195.127</v>
      </c>
      <c r="AM44" s="6">
        <f t="shared" si="35"/>
        <v>6.157368254970022</v>
      </c>
      <c r="AO44" s="4" t="s">
        <v>63</v>
      </c>
      <c r="AP44" s="2">
        <f t="shared" si="36"/>
        <v>-275</v>
      </c>
      <c r="AQ44" s="7">
        <f t="shared" si="37"/>
        <v>-22.046000000000003</v>
      </c>
      <c r="AR44" s="2">
        <f t="shared" si="38"/>
        <v>1833</v>
      </c>
      <c r="AS44" s="7">
        <f t="shared" si="39"/>
        <v>32.333</v>
      </c>
      <c r="AT44" s="2">
        <f t="shared" si="40"/>
        <v>-1629</v>
      </c>
      <c r="AU44" s="7">
        <f t="shared" si="41"/>
        <v>-107.256</v>
      </c>
      <c r="AV44" s="2">
        <f t="shared" si="42"/>
        <v>-80</v>
      </c>
      <c r="AW44" s="7">
        <f t="shared" si="43"/>
        <v>-3.34</v>
      </c>
      <c r="AX44" s="2">
        <f t="shared" si="44"/>
        <v>-23</v>
      </c>
      <c r="AY44" s="7">
        <f t="shared" si="45"/>
        <v>-1.834</v>
      </c>
      <c r="AZ44" s="2">
        <f t="shared" si="46"/>
        <v>-174</v>
      </c>
      <c r="BA44" s="7">
        <f t="shared" si="47"/>
        <v>-102.14300000000001</v>
      </c>
    </row>
    <row r="45" spans="1:53" ht="12.75">
      <c r="A45" s="4" t="s">
        <v>64</v>
      </c>
      <c r="B45" s="2">
        <v>913</v>
      </c>
      <c r="C45" s="7">
        <v>34.9</v>
      </c>
      <c r="D45" s="6">
        <f t="shared" si="20"/>
        <v>3.822562979189485</v>
      </c>
      <c r="E45" s="2">
        <v>2263</v>
      </c>
      <c r="F45" s="7">
        <v>60.111</v>
      </c>
      <c r="G45" s="6">
        <f t="shared" si="21"/>
        <v>2.656252761820592</v>
      </c>
      <c r="H45" s="2">
        <v>6</v>
      </c>
      <c r="I45" s="7">
        <v>0.369</v>
      </c>
      <c r="J45" s="6">
        <f t="shared" si="22"/>
        <v>6.15</v>
      </c>
      <c r="K45" s="5">
        <v>71</v>
      </c>
      <c r="L45" s="7">
        <v>3.878</v>
      </c>
      <c r="M45" s="6">
        <f t="shared" si="23"/>
        <v>5.461971830985916</v>
      </c>
      <c r="N45" s="2">
        <v>0</v>
      </c>
      <c r="O45" s="2">
        <v>0</v>
      </c>
      <c r="P45" s="8" t="e">
        <f t="shared" si="28"/>
        <v>#DIV/0!</v>
      </c>
      <c r="Q45" s="2">
        <f t="shared" si="29"/>
        <v>3253</v>
      </c>
      <c r="R45" s="7">
        <f t="shared" si="30"/>
        <v>99.258</v>
      </c>
      <c r="S45" s="6">
        <f t="shared" si="31"/>
        <v>3.0512757454657238</v>
      </c>
      <c r="U45" s="4" t="s">
        <v>64</v>
      </c>
      <c r="V45" s="2">
        <v>690</v>
      </c>
      <c r="W45" s="7">
        <v>35.238</v>
      </c>
      <c r="X45" s="6">
        <f t="shared" si="24"/>
        <v>5.10695652173913</v>
      </c>
      <c r="Y45" s="2">
        <v>308</v>
      </c>
      <c r="Z45" s="7">
        <v>20.38</v>
      </c>
      <c r="AA45" s="6">
        <f t="shared" si="25"/>
        <v>6.616883116883117</v>
      </c>
      <c r="AB45" s="2">
        <v>1975</v>
      </c>
      <c r="AC45" s="7">
        <v>135.723</v>
      </c>
      <c r="AD45" s="6">
        <f t="shared" si="26"/>
        <v>6.872050632911393</v>
      </c>
      <c r="AE45" s="2">
        <v>53</v>
      </c>
      <c r="AF45" s="7">
        <v>2.076</v>
      </c>
      <c r="AG45" s="6">
        <f t="shared" si="27"/>
        <v>3.916981132075472</v>
      </c>
      <c r="AH45" s="2">
        <v>27</v>
      </c>
      <c r="AI45" s="7">
        <v>1.994</v>
      </c>
      <c r="AJ45" s="6">
        <f t="shared" si="32"/>
        <v>7.385185185185185</v>
      </c>
      <c r="AK45" s="2">
        <f t="shared" si="33"/>
        <v>3053</v>
      </c>
      <c r="AL45" s="7">
        <f t="shared" si="34"/>
        <v>195.411</v>
      </c>
      <c r="AM45" s="6">
        <f t="shared" si="35"/>
        <v>6.400622338683262</v>
      </c>
      <c r="AO45" s="4" t="s">
        <v>64</v>
      </c>
      <c r="AP45" s="2">
        <f t="shared" si="36"/>
        <v>223</v>
      </c>
      <c r="AQ45" s="7">
        <f t="shared" si="37"/>
        <v>-0.33800000000000097</v>
      </c>
      <c r="AR45" s="2">
        <f t="shared" si="38"/>
        <v>1955</v>
      </c>
      <c r="AS45" s="7">
        <f t="shared" si="39"/>
        <v>39.730999999999995</v>
      </c>
      <c r="AT45" s="2">
        <f t="shared" si="40"/>
        <v>-1969</v>
      </c>
      <c r="AU45" s="7">
        <f t="shared" si="41"/>
        <v>-135.354</v>
      </c>
      <c r="AV45" s="2">
        <f t="shared" si="42"/>
        <v>18</v>
      </c>
      <c r="AW45" s="7">
        <f t="shared" si="43"/>
        <v>1.802</v>
      </c>
      <c r="AX45" s="2">
        <f t="shared" si="44"/>
        <v>-27</v>
      </c>
      <c r="AY45" s="7">
        <f t="shared" si="45"/>
        <v>-1.994</v>
      </c>
      <c r="AZ45" s="2">
        <f t="shared" si="46"/>
        <v>200</v>
      </c>
      <c r="BA45" s="7">
        <f t="shared" si="47"/>
        <v>-96.153</v>
      </c>
    </row>
    <row r="46" spans="1:53" ht="12.75">
      <c r="A46" s="4" t="s">
        <v>65</v>
      </c>
      <c r="B46" s="2">
        <v>1255</v>
      </c>
      <c r="C46" s="7">
        <v>48.596</v>
      </c>
      <c r="D46" s="6">
        <f t="shared" si="20"/>
        <v>3.8721912350597605</v>
      </c>
      <c r="E46" s="2">
        <v>2379</v>
      </c>
      <c r="F46" s="7">
        <v>87.601</v>
      </c>
      <c r="G46" s="6">
        <f t="shared" si="21"/>
        <v>3.6822614543926018</v>
      </c>
      <c r="H46" s="2">
        <v>30</v>
      </c>
      <c r="I46" s="7">
        <v>1.634</v>
      </c>
      <c r="J46" s="6">
        <f t="shared" si="22"/>
        <v>5.446666666666666</v>
      </c>
      <c r="K46" s="2">
        <v>84</v>
      </c>
      <c r="L46" s="7">
        <v>3.414</v>
      </c>
      <c r="M46" s="6">
        <f t="shared" si="23"/>
        <v>4.064285714285715</v>
      </c>
      <c r="N46" s="2">
        <v>0</v>
      </c>
      <c r="O46" s="2">
        <v>0</v>
      </c>
      <c r="P46" s="8" t="e">
        <f t="shared" si="28"/>
        <v>#DIV/0!</v>
      </c>
      <c r="Q46" s="2">
        <f t="shared" si="29"/>
        <v>3748</v>
      </c>
      <c r="R46" s="7">
        <f t="shared" si="30"/>
        <v>141.24499999999998</v>
      </c>
      <c r="S46" s="6">
        <f t="shared" si="31"/>
        <v>3.7685432230522937</v>
      </c>
      <c r="U46" s="4" t="s">
        <v>65</v>
      </c>
      <c r="V46" s="2">
        <v>506</v>
      </c>
      <c r="W46" s="7">
        <v>26.084</v>
      </c>
      <c r="X46" s="6">
        <f t="shared" si="24"/>
        <v>5.154940711462451</v>
      </c>
      <c r="Y46" s="2">
        <v>438</v>
      </c>
      <c r="Z46" s="7">
        <v>31.468</v>
      </c>
      <c r="AA46" s="6">
        <f t="shared" si="25"/>
        <v>7.184474885844749</v>
      </c>
      <c r="AB46" s="2">
        <v>2048</v>
      </c>
      <c r="AC46" s="7">
        <v>128.822</v>
      </c>
      <c r="AD46" s="6">
        <f t="shared" si="26"/>
        <v>6.29013671875</v>
      </c>
      <c r="AE46" s="2">
        <v>66</v>
      </c>
      <c r="AF46" s="7">
        <v>2.551</v>
      </c>
      <c r="AG46" s="6">
        <f t="shared" si="27"/>
        <v>3.8651515151515152</v>
      </c>
      <c r="AH46" s="2">
        <v>28</v>
      </c>
      <c r="AI46" s="7">
        <v>2.049</v>
      </c>
      <c r="AJ46" s="6">
        <f t="shared" si="32"/>
        <v>7.317857142857143</v>
      </c>
      <c r="AK46" s="2">
        <f t="shared" si="33"/>
        <v>3086</v>
      </c>
      <c r="AL46" s="7">
        <f t="shared" si="34"/>
        <v>190.974</v>
      </c>
      <c r="AM46" s="6">
        <f t="shared" si="35"/>
        <v>6.1883992222942314</v>
      </c>
      <c r="AO46" s="4" t="s">
        <v>65</v>
      </c>
      <c r="AP46" s="2">
        <f t="shared" si="36"/>
        <v>749</v>
      </c>
      <c r="AQ46" s="7">
        <f t="shared" si="37"/>
        <v>22.511999999999997</v>
      </c>
      <c r="AR46" s="2">
        <f t="shared" si="38"/>
        <v>1941</v>
      </c>
      <c r="AS46" s="7">
        <f t="shared" si="39"/>
        <v>56.132999999999996</v>
      </c>
      <c r="AT46" s="2">
        <f t="shared" si="40"/>
        <v>-2018</v>
      </c>
      <c r="AU46" s="7">
        <f t="shared" si="41"/>
        <v>-127.188</v>
      </c>
      <c r="AV46" s="2">
        <f t="shared" si="42"/>
        <v>18</v>
      </c>
      <c r="AW46" s="7">
        <f t="shared" si="43"/>
        <v>0.863</v>
      </c>
      <c r="AX46" s="2">
        <f t="shared" si="44"/>
        <v>-28</v>
      </c>
      <c r="AY46" s="7">
        <f t="shared" si="45"/>
        <v>-2.049</v>
      </c>
      <c r="AZ46" s="2">
        <f t="shared" si="46"/>
        <v>662</v>
      </c>
      <c r="BA46" s="7">
        <f t="shared" si="47"/>
        <v>-49.729000000000006</v>
      </c>
    </row>
    <row r="47" spans="1:53" ht="12.75">
      <c r="A47" s="4" t="s">
        <v>66</v>
      </c>
      <c r="B47" s="2">
        <v>1803</v>
      </c>
      <c r="C47" s="7">
        <v>70.579</v>
      </c>
      <c r="D47" s="6">
        <f t="shared" si="20"/>
        <v>3.91453133666112</v>
      </c>
      <c r="E47" s="2">
        <v>2322</v>
      </c>
      <c r="F47" s="7">
        <v>71.597</v>
      </c>
      <c r="G47" s="6">
        <f t="shared" si="21"/>
        <v>3.083419465977605</v>
      </c>
      <c r="H47" s="2">
        <v>25</v>
      </c>
      <c r="I47" s="7">
        <v>1.617</v>
      </c>
      <c r="J47" s="6">
        <f t="shared" si="22"/>
        <v>6.468</v>
      </c>
      <c r="K47" s="2">
        <v>129</v>
      </c>
      <c r="L47" s="7">
        <v>9.045</v>
      </c>
      <c r="M47" s="6">
        <f t="shared" si="23"/>
        <v>7.011627906976744</v>
      </c>
      <c r="N47" s="2">
        <v>0</v>
      </c>
      <c r="O47" s="2">
        <v>0</v>
      </c>
      <c r="P47" s="8" t="e">
        <f t="shared" si="28"/>
        <v>#DIV/0!</v>
      </c>
      <c r="Q47" s="2">
        <f t="shared" si="29"/>
        <v>4279</v>
      </c>
      <c r="R47" s="7">
        <f t="shared" si="30"/>
        <v>152.83799999999997</v>
      </c>
      <c r="S47" s="6">
        <f t="shared" si="31"/>
        <v>3.571815844823556</v>
      </c>
      <c r="U47" s="4" t="s">
        <v>66</v>
      </c>
      <c r="V47" s="2">
        <v>325</v>
      </c>
      <c r="W47" s="7">
        <v>15.71</v>
      </c>
      <c r="X47" s="6">
        <f t="shared" si="24"/>
        <v>4.833846153846154</v>
      </c>
      <c r="Y47" s="2">
        <v>625</v>
      </c>
      <c r="Z47" s="7">
        <v>47.139</v>
      </c>
      <c r="AA47" s="6">
        <f t="shared" si="25"/>
        <v>7.54224</v>
      </c>
      <c r="AB47" s="2">
        <v>2241</v>
      </c>
      <c r="AC47" s="7">
        <v>158.809</v>
      </c>
      <c r="AD47" s="6">
        <f t="shared" si="26"/>
        <v>7.0865238732708615</v>
      </c>
      <c r="AE47" s="2">
        <v>140</v>
      </c>
      <c r="AF47" s="7">
        <v>5.479</v>
      </c>
      <c r="AG47" s="6">
        <f t="shared" si="27"/>
        <v>3.9135714285714287</v>
      </c>
      <c r="AH47" s="2">
        <v>28</v>
      </c>
      <c r="AI47" s="7">
        <v>2.133</v>
      </c>
      <c r="AJ47" s="6">
        <f t="shared" si="32"/>
        <v>7.617857142857143</v>
      </c>
      <c r="AK47" s="2">
        <f t="shared" si="33"/>
        <v>3359</v>
      </c>
      <c r="AL47" s="7">
        <f>+W47+Z47+AC47+AF47+AI47</f>
        <v>229.27000000000004</v>
      </c>
      <c r="AM47" s="6">
        <f t="shared" si="35"/>
        <v>6.825543316463234</v>
      </c>
      <c r="AO47" s="4" t="s">
        <v>66</v>
      </c>
      <c r="AP47" s="2">
        <f t="shared" si="36"/>
        <v>1478</v>
      </c>
      <c r="AQ47" s="7">
        <f t="shared" si="37"/>
        <v>54.86899999999999</v>
      </c>
      <c r="AR47" s="2">
        <f t="shared" si="38"/>
        <v>1697</v>
      </c>
      <c r="AS47" s="7">
        <f t="shared" si="39"/>
        <v>24.45799999999999</v>
      </c>
      <c r="AT47" s="2">
        <f t="shared" si="40"/>
        <v>-2216</v>
      </c>
      <c r="AU47" s="7">
        <f t="shared" si="41"/>
        <v>-157.192</v>
      </c>
      <c r="AV47" s="2">
        <f t="shared" si="42"/>
        <v>-11</v>
      </c>
      <c r="AW47" s="7">
        <f t="shared" si="43"/>
        <v>3.566</v>
      </c>
      <c r="AX47" s="2">
        <f t="shared" si="44"/>
        <v>-28</v>
      </c>
      <c r="AY47" s="7">
        <f t="shared" si="45"/>
        <v>-2.133</v>
      </c>
      <c r="AZ47" s="2">
        <f t="shared" si="46"/>
        <v>920</v>
      </c>
      <c r="BA47" s="7">
        <f t="shared" si="47"/>
        <v>-76.43200000000002</v>
      </c>
    </row>
    <row r="48" spans="1:53" ht="12.75">
      <c r="A48" s="4" t="s">
        <v>67</v>
      </c>
      <c r="B48" s="2">
        <v>1740</v>
      </c>
      <c r="C48" s="7">
        <v>80.938</v>
      </c>
      <c r="D48" s="6">
        <f t="shared" si="20"/>
        <v>4.6516091954022984</v>
      </c>
      <c r="E48" s="2">
        <v>1822</v>
      </c>
      <c r="F48" s="7">
        <v>59.287</v>
      </c>
      <c r="G48" s="6">
        <f t="shared" si="21"/>
        <v>3.2539517014270034</v>
      </c>
      <c r="H48" s="2">
        <v>78</v>
      </c>
      <c r="I48" s="7">
        <v>4.562</v>
      </c>
      <c r="J48" s="6">
        <f t="shared" si="22"/>
        <v>5.848717948717949</v>
      </c>
      <c r="K48" s="2">
        <v>238</v>
      </c>
      <c r="L48" s="7">
        <v>18.475</v>
      </c>
      <c r="M48" s="6">
        <f t="shared" si="23"/>
        <v>7.762605042016807</v>
      </c>
      <c r="N48" s="2">
        <v>0</v>
      </c>
      <c r="O48" s="2">
        <v>0</v>
      </c>
      <c r="P48" s="8" t="e">
        <f t="shared" si="28"/>
        <v>#DIV/0!</v>
      </c>
      <c r="Q48" s="2">
        <f t="shared" si="29"/>
        <v>3878</v>
      </c>
      <c r="R48" s="7">
        <f t="shared" si="30"/>
        <v>163.262</v>
      </c>
      <c r="S48" s="6">
        <f t="shared" si="31"/>
        <v>4.209953584321815</v>
      </c>
      <c r="U48" s="4" t="s">
        <v>67</v>
      </c>
      <c r="V48" s="2">
        <v>354</v>
      </c>
      <c r="W48" s="7">
        <v>18.114</v>
      </c>
      <c r="X48" s="6">
        <f t="shared" si="24"/>
        <v>5.116949152542373</v>
      </c>
      <c r="Y48" s="2">
        <v>675</v>
      </c>
      <c r="Z48" s="7">
        <v>52.37</v>
      </c>
      <c r="AA48" s="6">
        <f t="shared" si="25"/>
        <v>7.758518518518518</v>
      </c>
      <c r="AB48" s="2">
        <v>2412</v>
      </c>
      <c r="AC48" s="7">
        <v>172.856</v>
      </c>
      <c r="AD48" s="6">
        <f t="shared" si="26"/>
        <v>7.166500829187396</v>
      </c>
      <c r="AE48" s="2">
        <v>44</v>
      </c>
      <c r="AF48" s="7">
        <v>1.677</v>
      </c>
      <c r="AG48" s="6">
        <f t="shared" si="27"/>
        <v>3.8113636363636365</v>
      </c>
      <c r="AH48" s="2">
        <v>26</v>
      </c>
      <c r="AI48" s="7">
        <v>2.176</v>
      </c>
      <c r="AJ48" s="6">
        <f t="shared" si="32"/>
        <v>8.36923076923077</v>
      </c>
      <c r="AK48" s="2">
        <f t="shared" si="33"/>
        <v>3511</v>
      </c>
      <c r="AL48" s="7">
        <f t="shared" si="34"/>
        <v>247.19299999999996</v>
      </c>
      <c r="AM48" s="6">
        <f t="shared" si="35"/>
        <v>7.040529763600113</v>
      </c>
      <c r="AO48" s="4" t="s">
        <v>67</v>
      </c>
      <c r="AP48" s="2">
        <f t="shared" si="36"/>
        <v>1386</v>
      </c>
      <c r="AQ48" s="7">
        <f t="shared" si="37"/>
        <v>62.824</v>
      </c>
      <c r="AR48" s="2">
        <f t="shared" si="38"/>
        <v>1147</v>
      </c>
      <c r="AS48" s="7">
        <f t="shared" si="39"/>
        <v>6.917000000000002</v>
      </c>
      <c r="AT48" s="2">
        <f t="shared" si="40"/>
        <v>-2334</v>
      </c>
      <c r="AU48" s="7">
        <f t="shared" si="41"/>
        <v>-168.29399999999998</v>
      </c>
      <c r="AV48" s="2">
        <f t="shared" si="42"/>
        <v>194</v>
      </c>
      <c r="AW48" s="7">
        <f t="shared" si="43"/>
        <v>16.798000000000002</v>
      </c>
      <c r="AX48" s="2">
        <f t="shared" si="44"/>
        <v>-26</v>
      </c>
      <c r="AY48" s="7">
        <f t="shared" si="45"/>
        <v>-2.176</v>
      </c>
      <c r="AZ48" s="2">
        <f t="shared" si="46"/>
        <v>367</v>
      </c>
      <c r="BA48" s="7">
        <f t="shared" si="47"/>
        <v>-83.93099999999998</v>
      </c>
    </row>
    <row r="49" spans="1:53" ht="12.75">
      <c r="A49" s="4" t="s">
        <v>68</v>
      </c>
      <c r="B49" s="2">
        <v>1493</v>
      </c>
      <c r="C49" s="7">
        <v>81.797</v>
      </c>
      <c r="D49" s="6">
        <f t="shared" si="20"/>
        <v>5.478700602813127</v>
      </c>
      <c r="E49" s="2">
        <v>2190</v>
      </c>
      <c r="F49" s="7">
        <v>71.506</v>
      </c>
      <c r="G49" s="6">
        <f t="shared" si="21"/>
        <v>3.2651141552511413</v>
      </c>
      <c r="H49" s="2">
        <v>170</v>
      </c>
      <c r="I49" s="7">
        <v>12.308</v>
      </c>
      <c r="J49" s="6">
        <f t="shared" si="22"/>
        <v>7.239999999999999</v>
      </c>
      <c r="K49" s="2">
        <v>544</v>
      </c>
      <c r="L49" s="7">
        <v>53.101</v>
      </c>
      <c r="M49" s="6">
        <f t="shared" si="23"/>
        <v>9.761213235294118</v>
      </c>
      <c r="N49" s="2">
        <v>0</v>
      </c>
      <c r="O49" s="2">
        <v>0</v>
      </c>
      <c r="P49" s="8" t="e">
        <f t="shared" si="28"/>
        <v>#DIV/0!</v>
      </c>
      <c r="Q49" s="2">
        <f t="shared" si="29"/>
        <v>4397</v>
      </c>
      <c r="R49" s="7">
        <f t="shared" si="30"/>
        <v>218.712</v>
      </c>
      <c r="S49" s="6">
        <f t="shared" si="31"/>
        <v>4.974118717307255</v>
      </c>
      <c r="U49" s="4" t="s">
        <v>68</v>
      </c>
      <c r="V49" s="2">
        <v>328</v>
      </c>
      <c r="W49" s="7">
        <v>19.652</v>
      </c>
      <c r="X49" s="6">
        <f t="shared" si="24"/>
        <v>5.991463414634147</v>
      </c>
      <c r="Y49" s="2">
        <v>894</v>
      </c>
      <c r="Z49" s="7">
        <v>87.738</v>
      </c>
      <c r="AA49" s="6">
        <f t="shared" si="25"/>
        <v>9.814093959731544</v>
      </c>
      <c r="AB49" s="2">
        <v>2645</v>
      </c>
      <c r="AC49" s="7">
        <v>189.206</v>
      </c>
      <c r="AD49" s="6">
        <f t="shared" si="26"/>
        <v>7.153345935727788</v>
      </c>
      <c r="AE49" s="2">
        <v>22</v>
      </c>
      <c r="AF49" s="7">
        <v>0.909</v>
      </c>
      <c r="AG49" s="6">
        <f t="shared" si="27"/>
        <v>4.131818181818182</v>
      </c>
      <c r="AH49" s="2">
        <v>27</v>
      </c>
      <c r="AI49" s="7">
        <v>2.34</v>
      </c>
      <c r="AJ49" s="6">
        <f t="shared" si="32"/>
        <v>8.666666666666666</v>
      </c>
      <c r="AK49" s="2">
        <f t="shared" si="33"/>
        <v>3916</v>
      </c>
      <c r="AL49" s="7">
        <f t="shared" si="34"/>
        <v>299.84499999999997</v>
      </c>
      <c r="AM49" s="6">
        <f t="shared" si="35"/>
        <v>7.656920326864146</v>
      </c>
      <c r="AO49" s="4" t="s">
        <v>68</v>
      </c>
      <c r="AP49" s="2">
        <f t="shared" si="36"/>
        <v>1165</v>
      </c>
      <c r="AQ49" s="7">
        <f t="shared" si="37"/>
        <v>62.144999999999996</v>
      </c>
      <c r="AR49" s="2">
        <f t="shared" si="38"/>
        <v>1296</v>
      </c>
      <c r="AS49" s="7">
        <f t="shared" si="39"/>
        <v>-16.232</v>
      </c>
      <c r="AT49" s="2">
        <f t="shared" si="40"/>
        <v>-2475</v>
      </c>
      <c r="AU49" s="7">
        <f t="shared" si="41"/>
        <v>-176.898</v>
      </c>
      <c r="AV49" s="2">
        <f t="shared" si="42"/>
        <v>522</v>
      </c>
      <c r="AW49" s="7">
        <f t="shared" si="43"/>
        <v>52.192</v>
      </c>
      <c r="AX49" s="2">
        <f t="shared" si="44"/>
        <v>-27</v>
      </c>
      <c r="AY49" s="7">
        <f t="shared" si="45"/>
        <v>-2.34</v>
      </c>
      <c r="AZ49" s="2">
        <f t="shared" si="46"/>
        <v>481</v>
      </c>
      <c r="BA49" s="7">
        <f t="shared" si="47"/>
        <v>-81.13300000000001</v>
      </c>
    </row>
    <row r="50" spans="1:53" ht="12.75">
      <c r="A50" s="4" t="s">
        <v>69</v>
      </c>
      <c r="B50" s="2">
        <v>1626</v>
      </c>
      <c r="C50" s="7">
        <v>88.736</v>
      </c>
      <c r="D50" s="6">
        <f t="shared" si="20"/>
        <v>5.4573185731857325</v>
      </c>
      <c r="E50" s="2">
        <v>2180</v>
      </c>
      <c r="F50" s="7">
        <v>63.862</v>
      </c>
      <c r="G50" s="6">
        <f t="shared" si="21"/>
        <v>2.9294495412844035</v>
      </c>
      <c r="H50" s="2">
        <v>178</v>
      </c>
      <c r="I50" s="7">
        <v>10.017</v>
      </c>
      <c r="J50" s="6">
        <f t="shared" si="22"/>
        <v>5.62752808988764</v>
      </c>
      <c r="K50" s="2">
        <v>367</v>
      </c>
      <c r="L50" s="7">
        <v>27.688</v>
      </c>
      <c r="M50" s="6">
        <f t="shared" si="23"/>
        <v>7.544414168937329</v>
      </c>
      <c r="N50" s="2">
        <v>0</v>
      </c>
      <c r="O50" s="2">
        <v>0</v>
      </c>
      <c r="P50" s="8" t="e">
        <f t="shared" si="28"/>
        <v>#DIV/0!</v>
      </c>
      <c r="Q50" s="2">
        <f t="shared" si="29"/>
        <v>4351</v>
      </c>
      <c r="R50" s="7">
        <f t="shared" si="30"/>
        <v>190.303</v>
      </c>
      <c r="S50" s="6">
        <f t="shared" si="31"/>
        <v>4.373776143415307</v>
      </c>
      <c r="U50" s="4" t="s">
        <v>69</v>
      </c>
      <c r="V50" s="2">
        <v>251</v>
      </c>
      <c r="W50" s="7">
        <v>14.225</v>
      </c>
      <c r="X50" s="6">
        <f t="shared" si="24"/>
        <v>5.6673306772908365</v>
      </c>
      <c r="Y50" s="2">
        <v>554</v>
      </c>
      <c r="Z50" s="7">
        <v>43.138</v>
      </c>
      <c r="AA50" s="6">
        <f t="shared" si="25"/>
        <v>7.786642599277978</v>
      </c>
      <c r="AB50" s="2">
        <v>2626</v>
      </c>
      <c r="AC50" s="7">
        <v>176.359</v>
      </c>
      <c r="AD50" s="6">
        <f t="shared" si="26"/>
        <v>6.715879664889567</v>
      </c>
      <c r="AE50" s="2">
        <v>39</v>
      </c>
      <c r="AF50" s="7">
        <v>1.765</v>
      </c>
      <c r="AG50" s="6">
        <f t="shared" si="27"/>
        <v>4.5256410256410255</v>
      </c>
      <c r="AH50" s="2">
        <v>22</v>
      </c>
      <c r="AI50" s="7">
        <v>1.722</v>
      </c>
      <c r="AJ50" s="6">
        <f t="shared" si="32"/>
        <v>7.827272727272727</v>
      </c>
      <c r="AK50" s="2">
        <f t="shared" si="33"/>
        <v>3492</v>
      </c>
      <c r="AL50" s="7">
        <f t="shared" si="34"/>
        <v>237.209</v>
      </c>
      <c r="AM50" s="6">
        <f t="shared" si="35"/>
        <v>6.792926689576174</v>
      </c>
      <c r="AO50" s="4" t="s">
        <v>69</v>
      </c>
      <c r="AP50" s="2">
        <f t="shared" si="36"/>
        <v>1375</v>
      </c>
      <c r="AQ50" s="7">
        <f t="shared" si="37"/>
        <v>74.51100000000001</v>
      </c>
      <c r="AR50" s="2">
        <f t="shared" si="38"/>
        <v>1626</v>
      </c>
      <c r="AS50" s="7">
        <f t="shared" si="39"/>
        <v>20.724000000000004</v>
      </c>
      <c r="AT50" s="2">
        <f t="shared" si="40"/>
        <v>-2448</v>
      </c>
      <c r="AU50" s="7">
        <f t="shared" si="41"/>
        <v>-166.342</v>
      </c>
      <c r="AV50" s="2">
        <f t="shared" si="42"/>
        <v>328</v>
      </c>
      <c r="AW50" s="7">
        <f t="shared" si="43"/>
        <v>25.923</v>
      </c>
      <c r="AX50" s="2">
        <f t="shared" si="44"/>
        <v>-22</v>
      </c>
      <c r="AY50" s="7">
        <f t="shared" si="45"/>
        <v>-1.722</v>
      </c>
      <c r="AZ50" s="2">
        <f t="shared" si="46"/>
        <v>859</v>
      </c>
      <c r="BA50" s="7">
        <f t="shared" si="47"/>
        <v>-46.906</v>
      </c>
    </row>
    <row r="51" spans="1:53" ht="12.75">
      <c r="A51" s="4" t="s">
        <v>70</v>
      </c>
      <c r="B51" s="2">
        <v>864</v>
      </c>
      <c r="C51" s="7">
        <v>40.781</v>
      </c>
      <c r="D51" s="6">
        <f t="shared" si="20"/>
        <v>4.720023148148148</v>
      </c>
      <c r="E51" s="2">
        <v>2199</v>
      </c>
      <c r="F51" s="7">
        <v>70.404</v>
      </c>
      <c r="G51" s="6">
        <f t="shared" si="21"/>
        <v>3.2016371077762615</v>
      </c>
      <c r="H51" s="2">
        <v>112</v>
      </c>
      <c r="I51" s="7">
        <v>5.697</v>
      </c>
      <c r="J51" s="6">
        <f t="shared" si="22"/>
        <v>5.086607142857143</v>
      </c>
      <c r="K51" s="2">
        <v>263</v>
      </c>
      <c r="L51" s="7">
        <v>23.098</v>
      </c>
      <c r="M51" s="6">
        <f t="shared" si="23"/>
        <v>8.782509505703421</v>
      </c>
      <c r="N51" s="2">
        <v>0</v>
      </c>
      <c r="O51" s="2">
        <v>0</v>
      </c>
      <c r="P51" s="8" t="e">
        <f aca="true" t="shared" si="48" ref="P51:P82">+O51/N51*100</f>
        <v>#DIV/0!</v>
      </c>
      <c r="Q51" s="2">
        <f aca="true" t="shared" si="49" ref="Q51:Q82">+B51+E51+H51+K51+N51</f>
        <v>3438</v>
      </c>
      <c r="R51" s="7">
        <f aca="true" t="shared" si="50" ref="R51:R82">+C51+F51+I51+L51+O51</f>
        <v>139.98000000000002</v>
      </c>
      <c r="S51" s="6">
        <f aca="true" t="shared" si="51" ref="S51:S82">+R51/Q51*100</f>
        <v>4.071553228621292</v>
      </c>
      <c r="U51" s="4" t="s">
        <v>70</v>
      </c>
      <c r="V51" s="2">
        <v>567</v>
      </c>
      <c r="W51" s="7">
        <v>34.051</v>
      </c>
      <c r="X51" s="6">
        <f t="shared" si="24"/>
        <v>6.0054673721340395</v>
      </c>
      <c r="Y51" s="2">
        <v>257</v>
      </c>
      <c r="Z51" s="7">
        <v>18.829</v>
      </c>
      <c r="AA51" s="6">
        <f t="shared" si="25"/>
        <v>7.326459143968872</v>
      </c>
      <c r="AB51" s="2">
        <v>2340</v>
      </c>
      <c r="AC51" s="7">
        <v>154.149</v>
      </c>
      <c r="AD51" s="6">
        <f t="shared" si="26"/>
        <v>6.587564102564103</v>
      </c>
      <c r="AE51" s="2">
        <v>52</v>
      </c>
      <c r="AF51" s="7">
        <v>2.359</v>
      </c>
      <c r="AG51" s="6">
        <f t="shared" si="27"/>
        <v>4.536538461538461</v>
      </c>
      <c r="AH51" s="2">
        <v>18</v>
      </c>
      <c r="AI51" s="7">
        <v>1.893</v>
      </c>
      <c r="AJ51" s="6">
        <f t="shared" si="32"/>
        <v>10.516666666666667</v>
      </c>
      <c r="AK51" s="2">
        <f t="shared" si="33"/>
        <v>3234</v>
      </c>
      <c r="AL51" s="7">
        <f t="shared" si="34"/>
        <v>211.281</v>
      </c>
      <c r="AM51" s="6">
        <f t="shared" si="35"/>
        <v>6.533116883116883</v>
      </c>
      <c r="AO51" s="4" t="s">
        <v>70</v>
      </c>
      <c r="AP51" s="2">
        <f t="shared" si="36"/>
        <v>297</v>
      </c>
      <c r="AQ51" s="7">
        <f t="shared" si="37"/>
        <v>6.729999999999997</v>
      </c>
      <c r="AR51" s="2">
        <f t="shared" si="38"/>
        <v>1942</v>
      </c>
      <c r="AS51" s="7">
        <f t="shared" si="39"/>
        <v>51.574999999999996</v>
      </c>
      <c r="AT51" s="2">
        <f t="shared" si="40"/>
        <v>-2228</v>
      </c>
      <c r="AU51" s="7">
        <f t="shared" si="41"/>
        <v>-148.452</v>
      </c>
      <c r="AV51" s="2">
        <f t="shared" si="42"/>
        <v>211</v>
      </c>
      <c r="AW51" s="7">
        <f t="shared" si="43"/>
        <v>20.738999999999997</v>
      </c>
      <c r="AX51" s="2">
        <f t="shared" si="44"/>
        <v>-18</v>
      </c>
      <c r="AY51" s="7">
        <f t="shared" si="45"/>
        <v>-1.893</v>
      </c>
      <c r="AZ51" s="2">
        <f t="shared" si="46"/>
        <v>204</v>
      </c>
      <c r="BA51" s="7">
        <f t="shared" si="47"/>
        <v>-71.30100000000002</v>
      </c>
    </row>
    <row r="52" spans="1:53" ht="12.75">
      <c r="A52" s="4" t="s">
        <v>71</v>
      </c>
      <c r="B52" s="2">
        <v>697</v>
      </c>
      <c r="C52" s="7">
        <v>40.114</v>
      </c>
      <c r="D52" s="6">
        <f t="shared" si="20"/>
        <v>5.755236728837876</v>
      </c>
      <c r="E52" s="2">
        <v>2133</v>
      </c>
      <c r="F52" s="7">
        <v>67.4</v>
      </c>
      <c r="G52" s="6">
        <f t="shared" si="21"/>
        <v>3.159868729488983</v>
      </c>
      <c r="H52" s="2">
        <v>164</v>
      </c>
      <c r="I52" s="7">
        <v>12.087</v>
      </c>
      <c r="J52" s="6">
        <f t="shared" si="22"/>
        <v>7.370121951219512</v>
      </c>
      <c r="K52" s="2">
        <v>368</v>
      </c>
      <c r="L52" s="7">
        <v>34.511</v>
      </c>
      <c r="M52" s="6">
        <f t="shared" si="23"/>
        <v>9.377989130434782</v>
      </c>
      <c r="N52" s="10">
        <v>0</v>
      </c>
      <c r="O52" s="2">
        <v>0</v>
      </c>
      <c r="P52" s="8" t="e">
        <f t="shared" si="48"/>
        <v>#DIV/0!</v>
      </c>
      <c r="Q52" s="2">
        <f t="shared" si="49"/>
        <v>3362</v>
      </c>
      <c r="R52" s="7">
        <f t="shared" si="50"/>
        <v>154.11200000000002</v>
      </c>
      <c r="S52" s="6">
        <f t="shared" si="51"/>
        <v>4.583938132064248</v>
      </c>
      <c r="T52" s="11"/>
      <c r="U52" s="4" t="s">
        <v>71</v>
      </c>
      <c r="V52" s="2">
        <v>501</v>
      </c>
      <c r="W52" s="7">
        <v>29.02</v>
      </c>
      <c r="X52" s="6">
        <f t="shared" si="24"/>
        <v>5.7924151696606785</v>
      </c>
      <c r="Y52" s="2">
        <v>387</v>
      </c>
      <c r="Z52" s="7">
        <v>48.757</v>
      </c>
      <c r="AA52" s="6">
        <f t="shared" si="25"/>
        <v>12.598708010335915</v>
      </c>
      <c r="AB52" s="2">
        <v>2185</v>
      </c>
      <c r="AC52" s="7">
        <v>145.935</v>
      </c>
      <c r="AD52" s="6">
        <f t="shared" si="26"/>
        <v>6.678947368421053</v>
      </c>
      <c r="AE52" s="2">
        <v>44</v>
      </c>
      <c r="AF52" s="7">
        <v>1.96</v>
      </c>
      <c r="AG52" s="6">
        <f t="shared" si="27"/>
        <v>4.454545454545455</v>
      </c>
      <c r="AH52" s="2">
        <v>20</v>
      </c>
      <c r="AI52" s="7">
        <v>2.257</v>
      </c>
      <c r="AJ52" s="6">
        <f aca="true" t="shared" si="52" ref="AJ52:AJ82">+AI52/AH52*100</f>
        <v>11.285</v>
      </c>
      <c r="AK52" s="2">
        <f aca="true" t="shared" si="53" ref="AK52:AK82">+V52+Y52+AB52+AE52+AH52</f>
        <v>3137</v>
      </c>
      <c r="AL52" s="7">
        <f aca="true" t="shared" si="54" ref="AL52:AL82">+W52+Z52+AC52+AF52+AI52</f>
        <v>227.929</v>
      </c>
      <c r="AM52" s="6">
        <f aca="true" t="shared" si="55" ref="AM52:AM82">+AL52/AK52*100</f>
        <v>7.265827223461907</v>
      </c>
      <c r="AO52" s="4" t="s">
        <v>71</v>
      </c>
      <c r="AP52" s="2">
        <f t="shared" si="36"/>
        <v>196</v>
      </c>
      <c r="AQ52" s="7">
        <f t="shared" si="37"/>
        <v>11.093999999999998</v>
      </c>
      <c r="AR52" s="2">
        <f t="shared" si="38"/>
        <v>1746</v>
      </c>
      <c r="AS52" s="7">
        <f t="shared" si="39"/>
        <v>18.643000000000008</v>
      </c>
      <c r="AT52" s="2">
        <f t="shared" si="40"/>
        <v>-2021</v>
      </c>
      <c r="AU52" s="7">
        <f t="shared" si="41"/>
        <v>-133.848</v>
      </c>
      <c r="AV52" s="2">
        <f t="shared" si="42"/>
        <v>324</v>
      </c>
      <c r="AW52" s="7">
        <f t="shared" si="43"/>
        <v>32.551</v>
      </c>
      <c r="AX52" s="2">
        <f t="shared" si="44"/>
        <v>-20</v>
      </c>
      <c r="AY52" s="7">
        <f t="shared" si="45"/>
        <v>-2.257</v>
      </c>
      <c r="AZ52" s="2">
        <f t="shared" si="46"/>
        <v>225</v>
      </c>
      <c r="BA52" s="7">
        <f t="shared" si="47"/>
        <v>-73.81700000000001</v>
      </c>
    </row>
    <row r="53" spans="1:53" ht="12.75">
      <c r="A53" s="4" t="s">
        <v>72</v>
      </c>
      <c r="B53" s="2">
        <v>718</v>
      </c>
      <c r="C53" s="7">
        <v>42.781</v>
      </c>
      <c r="D53" s="6">
        <f t="shared" si="20"/>
        <v>5.958356545961003</v>
      </c>
      <c r="E53" s="2">
        <v>2248</v>
      </c>
      <c r="F53" s="7">
        <v>72.201</v>
      </c>
      <c r="G53" s="6">
        <f t="shared" si="21"/>
        <v>3.211788256227758</v>
      </c>
      <c r="H53" s="2">
        <v>141</v>
      </c>
      <c r="I53" s="7">
        <v>8.525</v>
      </c>
      <c r="J53" s="6">
        <f t="shared" si="22"/>
        <v>6.046099290780142</v>
      </c>
      <c r="K53" s="2">
        <v>337</v>
      </c>
      <c r="L53" s="7">
        <v>24.983</v>
      </c>
      <c r="M53" s="6">
        <f t="shared" si="23"/>
        <v>7.413353115727003</v>
      </c>
      <c r="N53" s="2">
        <v>0</v>
      </c>
      <c r="O53" s="2">
        <v>0</v>
      </c>
      <c r="P53" s="8" t="e">
        <f t="shared" si="48"/>
        <v>#DIV/0!</v>
      </c>
      <c r="Q53" s="2">
        <f t="shared" si="49"/>
        <v>3444</v>
      </c>
      <c r="R53" s="7">
        <f t="shared" si="50"/>
        <v>148.49</v>
      </c>
      <c r="S53" s="6">
        <f t="shared" si="51"/>
        <v>4.311556329849013</v>
      </c>
      <c r="U53" s="4" t="s">
        <v>72</v>
      </c>
      <c r="V53" s="2">
        <v>501</v>
      </c>
      <c r="W53" s="7">
        <v>31.215</v>
      </c>
      <c r="X53" s="6">
        <f t="shared" si="24"/>
        <v>6.230538922155689</v>
      </c>
      <c r="Y53" s="2">
        <v>481</v>
      </c>
      <c r="Z53" s="7">
        <v>49.191</v>
      </c>
      <c r="AA53" s="6">
        <f t="shared" si="25"/>
        <v>10.226819126819127</v>
      </c>
      <c r="AB53" s="2">
        <v>2322</v>
      </c>
      <c r="AC53" s="7">
        <v>159.187</v>
      </c>
      <c r="AD53" s="6">
        <f t="shared" si="26"/>
        <v>6.855598621877693</v>
      </c>
      <c r="AE53" s="2">
        <v>82</v>
      </c>
      <c r="AF53" s="7">
        <v>4.426</v>
      </c>
      <c r="AG53" s="6">
        <f t="shared" si="27"/>
        <v>5.397560975609756</v>
      </c>
      <c r="AH53" s="2">
        <v>20</v>
      </c>
      <c r="AI53" s="7">
        <v>2.098</v>
      </c>
      <c r="AJ53" s="6">
        <f t="shared" si="52"/>
        <v>10.489999999999998</v>
      </c>
      <c r="AK53" s="2">
        <f t="shared" si="53"/>
        <v>3406</v>
      </c>
      <c r="AL53" s="7">
        <f t="shared" si="54"/>
        <v>246.11700000000002</v>
      </c>
      <c r="AM53" s="6">
        <f t="shared" si="55"/>
        <v>7.225983558426307</v>
      </c>
      <c r="AO53" s="4" t="s">
        <v>72</v>
      </c>
      <c r="AP53" s="2">
        <f t="shared" si="36"/>
        <v>217</v>
      </c>
      <c r="AQ53" s="7">
        <f t="shared" si="37"/>
        <v>11.565999999999999</v>
      </c>
      <c r="AR53" s="2">
        <f t="shared" si="38"/>
        <v>1767</v>
      </c>
      <c r="AS53" s="7">
        <f t="shared" si="39"/>
        <v>23.00999999999999</v>
      </c>
      <c r="AT53" s="2">
        <f t="shared" si="40"/>
        <v>-2181</v>
      </c>
      <c r="AU53" s="7">
        <f t="shared" si="41"/>
        <v>-150.662</v>
      </c>
      <c r="AV53" s="2">
        <f t="shared" si="42"/>
        <v>255</v>
      </c>
      <c r="AW53" s="7">
        <f t="shared" si="43"/>
        <v>20.557000000000002</v>
      </c>
      <c r="AX53" s="2">
        <f t="shared" si="44"/>
        <v>-20</v>
      </c>
      <c r="AY53" s="7">
        <f t="shared" si="45"/>
        <v>-2.098</v>
      </c>
      <c r="AZ53" s="2">
        <f t="shared" si="46"/>
        <v>38</v>
      </c>
      <c r="BA53" s="7">
        <f t="shared" si="47"/>
        <v>-97.62700000000001</v>
      </c>
    </row>
    <row r="54" spans="1:53" ht="12.75">
      <c r="A54" s="4" t="s">
        <v>73</v>
      </c>
      <c r="B54" s="2">
        <v>462</v>
      </c>
      <c r="C54" s="7">
        <v>26.73</v>
      </c>
      <c r="D54" s="6">
        <f t="shared" si="20"/>
        <v>5.785714285714286</v>
      </c>
      <c r="E54" s="2">
        <v>2333</v>
      </c>
      <c r="F54" s="7">
        <v>75.432</v>
      </c>
      <c r="G54" s="6">
        <f t="shared" si="21"/>
        <v>3.2332618945563656</v>
      </c>
      <c r="H54" s="2">
        <v>83</v>
      </c>
      <c r="I54" s="7">
        <v>7.663</v>
      </c>
      <c r="J54" s="6">
        <f t="shared" si="22"/>
        <v>9.232530120481929</v>
      </c>
      <c r="K54" s="2">
        <v>405</v>
      </c>
      <c r="L54" s="7">
        <v>37.708</v>
      </c>
      <c r="M54" s="6">
        <f t="shared" si="23"/>
        <v>9.310617283950616</v>
      </c>
      <c r="N54" s="2">
        <v>0</v>
      </c>
      <c r="O54" s="2">
        <v>0</v>
      </c>
      <c r="P54" s="8" t="e">
        <f t="shared" si="48"/>
        <v>#DIV/0!</v>
      </c>
      <c r="Q54" s="2">
        <f t="shared" si="49"/>
        <v>3283</v>
      </c>
      <c r="R54" s="7">
        <f t="shared" si="50"/>
        <v>147.53300000000002</v>
      </c>
      <c r="S54" s="6">
        <f t="shared" si="51"/>
        <v>4.493847091075236</v>
      </c>
      <c r="U54" s="4" t="s">
        <v>73</v>
      </c>
      <c r="V54" s="2">
        <v>631</v>
      </c>
      <c r="W54" s="7">
        <v>38.183</v>
      </c>
      <c r="X54" s="6">
        <f t="shared" si="24"/>
        <v>6.051188589540412</v>
      </c>
      <c r="Y54" s="2">
        <v>260</v>
      </c>
      <c r="Z54" s="7">
        <v>21.904</v>
      </c>
      <c r="AA54" s="6">
        <f t="shared" si="25"/>
        <v>8.424615384615384</v>
      </c>
      <c r="AB54" s="2">
        <v>1831</v>
      </c>
      <c r="AC54" s="7">
        <v>128.792</v>
      </c>
      <c r="AD54" s="6">
        <f t="shared" si="26"/>
        <v>7.03397050791917</v>
      </c>
      <c r="AE54" s="2">
        <v>96</v>
      </c>
      <c r="AF54" s="7">
        <v>5.146</v>
      </c>
      <c r="AG54" s="6">
        <f t="shared" si="27"/>
        <v>5.360416666666667</v>
      </c>
      <c r="AH54" s="2">
        <v>19</v>
      </c>
      <c r="AI54" s="7">
        <v>1.977</v>
      </c>
      <c r="AJ54" s="6">
        <f t="shared" si="52"/>
        <v>10.405263157894737</v>
      </c>
      <c r="AK54" s="2">
        <f t="shared" si="53"/>
        <v>2837</v>
      </c>
      <c r="AL54" s="7">
        <f t="shared" si="54"/>
        <v>196.002</v>
      </c>
      <c r="AM54" s="6">
        <f t="shared" si="55"/>
        <v>6.908776876982728</v>
      </c>
      <c r="AO54" s="4" t="s">
        <v>73</v>
      </c>
      <c r="AP54" s="2">
        <f t="shared" si="36"/>
        <v>-169</v>
      </c>
      <c r="AQ54" s="7">
        <f t="shared" si="37"/>
        <v>-11.453</v>
      </c>
      <c r="AR54" s="2">
        <f t="shared" si="38"/>
        <v>2073</v>
      </c>
      <c r="AS54" s="7">
        <f t="shared" si="39"/>
        <v>53.528000000000006</v>
      </c>
      <c r="AT54" s="2">
        <f t="shared" si="40"/>
        <v>-1748</v>
      </c>
      <c r="AU54" s="7">
        <f t="shared" si="41"/>
        <v>-121.129</v>
      </c>
      <c r="AV54" s="2">
        <f t="shared" si="42"/>
        <v>309</v>
      </c>
      <c r="AW54" s="7">
        <f t="shared" si="43"/>
        <v>32.562</v>
      </c>
      <c r="AX54" s="2">
        <f t="shared" si="44"/>
        <v>-19</v>
      </c>
      <c r="AY54" s="7">
        <f t="shared" si="45"/>
        <v>-1.977</v>
      </c>
      <c r="AZ54" s="2">
        <f t="shared" si="46"/>
        <v>446</v>
      </c>
      <c r="BA54" s="7">
        <f t="shared" si="47"/>
        <v>-48.469</v>
      </c>
    </row>
    <row r="55" spans="1:53" ht="12.75">
      <c r="A55" s="4" t="s">
        <v>74</v>
      </c>
      <c r="B55" s="2">
        <v>363</v>
      </c>
      <c r="C55" s="7">
        <v>25.728</v>
      </c>
      <c r="D55" s="6">
        <f t="shared" si="20"/>
        <v>7.087603305785124</v>
      </c>
      <c r="E55" s="2">
        <v>2200</v>
      </c>
      <c r="F55" s="7">
        <v>78.794</v>
      </c>
      <c r="G55" s="6">
        <f t="shared" si="21"/>
        <v>3.581545454545455</v>
      </c>
      <c r="H55" s="2">
        <v>67</v>
      </c>
      <c r="I55" s="7">
        <v>4.921</v>
      </c>
      <c r="J55" s="6">
        <f t="shared" si="22"/>
        <v>7.344776119402985</v>
      </c>
      <c r="K55" s="2">
        <v>338</v>
      </c>
      <c r="L55" s="7">
        <v>33.608</v>
      </c>
      <c r="M55" s="6">
        <f t="shared" si="23"/>
        <v>9.943195266272188</v>
      </c>
      <c r="N55" s="2">
        <v>0</v>
      </c>
      <c r="O55" s="2">
        <v>0</v>
      </c>
      <c r="P55" s="8" t="e">
        <f t="shared" si="48"/>
        <v>#DIV/0!</v>
      </c>
      <c r="Q55" s="2">
        <f t="shared" si="49"/>
        <v>2968</v>
      </c>
      <c r="R55" s="7">
        <f t="shared" si="50"/>
        <v>143.051</v>
      </c>
      <c r="S55" s="6">
        <f t="shared" si="51"/>
        <v>4.8197776280323446</v>
      </c>
      <c r="U55" s="4" t="s">
        <v>74</v>
      </c>
      <c r="V55" s="2">
        <v>741</v>
      </c>
      <c r="W55" s="7">
        <v>49.023</v>
      </c>
      <c r="X55" s="6">
        <f t="shared" si="24"/>
        <v>6.615789473684211</v>
      </c>
      <c r="Y55" s="2">
        <v>398</v>
      </c>
      <c r="Z55" s="7">
        <v>36.81</v>
      </c>
      <c r="AA55" s="6">
        <f t="shared" si="25"/>
        <v>9.248743718592966</v>
      </c>
      <c r="AB55" s="2">
        <v>1881</v>
      </c>
      <c r="AC55" s="7">
        <v>134.282</v>
      </c>
      <c r="AD55" s="6">
        <f t="shared" si="26"/>
        <v>7.13886230728336</v>
      </c>
      <c r="AE55" s="2">
        <v>38</v>
      </c>
      <c r="AF55" s="7">
        <v>1.751</v>
      </c>
      <c r="AG55" s="6">
        <f t="shared" si="27"/>
        <v>4.6078947368421055</v>
      </c>
      <c r="AH55" s="2">
        <v>24</v>
      </c>
      <c r="AI55" s="7">
        <v>2.39</v>
      </c>
      <c r="AJ55" s="6">
        <f t="shared" si="52"/>
        <v>9.958333333333334</v>
      </c>
      <c r="AK55" s="2">
        <f t="shared" si="53"/>
        <v>3082</v>
      </c>
      <c r="AL55" s="7">
        <f t="shared" si="54"/>
        <v>224.256</v>
      </c>
      <c r="AM55" s="6">
        <f t="shared" si="55"/>
        <v>7.276314081765088</v>
      </c>
      <c r="AO55" s="4" t="s">
        <v>74</v>
      </c>
      <c r="AP55" s="2">
        <f t="shared" si="36"/>
        <v>-378</v>
      </c>
      <c r="AQ55" s="7">
        <f t="shared" si="37"/>
        <v>-23.295</v>
      </c>
      <c r="AR55" s="2">
        <f t="shared" si="38"/>
        <v>1802</v>
      </c>
      <c r="AS55" s="7">
        <f t="shared" si="39"/>
        <v>41.983999999999995</v>
      </c>
      <c r="AT55" s="2">
        <f t="shared" si="40"/>
        <v>-1814</v>
      </c>
      <c r="AU55" s="7">
        <f t="shared" si="41"/>
        <v>-129.36100000000002</v>
      </c>
      <c r="AV55" s="2">
        <f t="shared" si="42"/>
        <v>300</v>
      </c>
      <c r="AW55" s="7">
        <f t="shared" si="43"/>
        <v>31.856999999999996</v>
      </c>
      <c r="AX55" s="2">
        <f t="shared" si="44"/>
        <v>-24</v>
      </c>
      <c r="AY55" s="7">
        <f t="shared" si="45"/>
        <v>-2.39</v>
      </c>
      <c r="AZ55" s="2">
        <f t="shared" si="46"/>
        <v>-114</v>
      </c>
      <c r="BA55" s="7">
        <f t="shared" si="47"/>
        <v>-81.20500000000003</v>
      </c>
    </row>
    <row r="56" spans="1:53" ht="12.75">
      <c r="A56" s="4" t="s">
        <v>75</v>
      </c>
      <c r="B56" s="2">
        <v>1171</v>
      </c>
      <c r="C56" s="7">
        <v>85.99</v>
      </c>
      <c r="D56" s="6">
        <f t="shared" si="20"/>
        <v>7.34329632792485</v>
      </c>
      <c r="E56" s="2">
        <v>2230</v>
      </c>
      <c r="F56" s="7">
        <v>68.938</v>
      </c>
      <c r="G56" s="6">
        <f t="shared" si="21"/>
        <v>3.091390134529148</v>
      </c>
      <c r="H56" s="2">
        <v>107</v>
      </c>
      <c r="I56" s="7">
        <v>7.592</v>
      </c>
      <c r="J56" s="6">
        <f t="shared" si="22"/>
        <v>7.095327102803737</v>
      </c>
      <c r="K56" s="2">
        <v>413</v>
      </c>
      <c r="L56" s="7">
        <v>36.326</v>
      </c>
      <c r="M56" s="6">
        <f t="shared" si="23"/>
        <v>8.795641646489104</v>
      </c>
      <c r="N56" s="2">
        <v>0</v>
      </c>
      <c r="O56" s="2">
        <v>0</v>
      </c>
      <c r="P56" s="8" t="e">
        <f t="shared" si="48"/>
        <v>#DIV/0!</v>
      </c>
      <c r="Q56" s="2">
        <f t="shared" si="49"/>
        <v>3921</v>
      </c>
      <c r="R56" s="7">
        <f t="shared" si="50"/>
        <v>198.846</v>
      </c>
      <c r="S56" s="6">
        <f t="shared" si="51"/>
        <v>5.071308339709258</v>
      </c>
      <c r="U56" s="4" t="s">
        <v>75</v>
      </c>
      <c r="V56" s="2">
        <v>403</v>
      </c>
      <c r="W56" s="7">
        <v>24.927</v>
      </c>
      <c r="X56" s="6">
        <f t="shared" si="24"/>
        <v>6.185359801488834</v>
      </c>
      <c r="Y56" s="2">
        <v>330</v>
      </c>
      <c r="Z56" s="7">
        <v>39.53</v>
      </c>
      <c r="AA56" s="6">
        <f t="shared" si="25"/>
        <v>11.978787878787879</v>
      </c>
      <c r="AB56" s="2">
        <v>2652</v>
      </c>
      <c r="AC56" s="7">
        <v>205.062</v>
      </c>
      <c r="AD56" s="6">
        <f t="shared" si="26"/>
        <v>7.732352941176471</v>
      </c>
      <c r="AE56" s="2">
        <v>25</v>
      </c>
      <c r="AF56" s="7">
        <v>1.119</v>
      </c>
      <c r="AG56" s="6">
        <f t="shared" si="27"/>
        <v>4.476</v>
      </c>
      <c r="AH56" s="2">
        <v>25</v>
      </c>
      <c r="AI56" s="7">
        <v>2.313</v>
      </c>
      <c r="AJ56" s="6">
        <f t="shared" si="52"/>
        <v>9.252</v>
      </c>
      <c r="AK56" s="2">
        <f t="shared" si="53"/>
        <v>3435</v>
      </c>
      <c r="AL56" s="7">
        <f t="shared" si="54"/>
        <v>272.951</v>
      </c>
      <c r="AM56" s="6">
        <f t="shared" si="55"/>
        <v>7.946171761280932</v>
      </c>
      <c r="AO56" s="4" t="s">
        <v>75</v>
      </c>
      <c r="AP56" s="2">
        <f t="shared" si="36"/>
        <v>768</v>
      </c>
      <c r="AQ56" s="7">
        <f t="shared" si="37"/>
        <v>61.062999999999995</v>
      </c>
      <c r="AR56" s="2">
        <f t="shared" si="38"/>
        <v>1900</v>
      </c>
      <c r="AS56" s="7">
        <f t="shared" si="39"/>
        <v>29.408</v>
      </c>
      <c r="AT56" s="2">
        <f t="shared" si="40"/>
        <v>-2545</v>
      </c>
      <c r="AU56" s="7">
        <f t="shared" si="41"/>
        <v>-197.47</v>
      </c>
      <c r="AV56" s="2">
        <f t="shared" si="42"/>
        <v>388</v>
      </c>
      <c r="AW56" s="7">
        <f t="shared" si="43"/>
        <v>35.207</v>
      </c>
      <c r="AX56" s="2">
        <f t="shared" si="44"/>
        <v>-25</v>
      </c>
      <c r="AY56" s="7">
        <f t="shared" si="45"/>
        <v>-2.313</v>
      </c>
      <c r="AZ56" s="2">
        <f t="shared" si="46"/>
        <v>486</v>
      </c>
      <c r="BA56" s="7">
        <f t="shared" si="47"/>
        <v>-74.105</v>
      </c>
    </row>
    <row r="57" spans="1:53" ht="12.75">
      <c r="A57" s="4" t="s">
        <v>76</v>
      </c>
      <c r="B57" s="2">
        <v>1162</v>
      </c>
      <c r="C57" s="7">
        <v>89.161</v>
      </c>
      <c r="D57" s="6">
        <f t="shared" si="20"/>
        <v>7.673063683304647</v>
      </c>
      <c r="E57" s="2">
        <v>2256</v>
      </c>
      <c r="F57" s="7">
        <v>69.871</v>
      </c>
      <c r="G57" s="6">
        <f t="shared" si="21"/>
        <v>3.097118794326241</v>
      </c>
      <c r="H57" s="2">
        <v>470</v>
      </c>
      <c r="I57" s="7">
        <v>42.205</v>
      </c>
      <c r="J57" s="6">
        <f t="shared" si="22"/>
        <v>8.979787234042552</v>
      </c>
      <c r="K57" s="2">
        <v>359</v>
      </c>
      <c r="L57" s="7">
        <v>42.108</v>
      </c>
      <c r="M57" s="6">
        <f t="shared" si="23"/>
        <v>11.72924791086351</v>
      </c>
      <c r="N57" s="2">
        <v>0</v>
      </c>
      <c r="O57" s="2">
        <v>0</v>
      </c>
      <c r="P57" s="8" t="e">
        <f t="shared" si="48"/>
        <v>#DIV/0!</v>
      </c>
      <c r="Q57" s="2">
        <f t="shared" si="49"/>
        <v>4247</v>
      </c>
      <c r="R57" s="7">
        <f t="shared" si="50"/>
        <v>243.34499999999997</v>
      </c>
      <c r="S57" s="6">
        <f t="shared" si="51"/>
        <v>5.729809277136802</v>
      </c>
      <c r="U57" s="4" t="s">
        <v>76</v>
      </c>
      <c r="V57" s="2">
        <v>380</v>
      </c>
      <c r="W57" s="7">
        <v>30.684</v>
      </c>
      <c r="X57" s="6">
        <f t="shared" si="24"/>
        <v>8.074736842105263</v>
      </c>
      <c r="Y57" s="2">
        <v>473</v>
      </c>
      <c r="Z57" s="7">
        <v>34.111</v>
      </c>
      <c r="AA57" s="6">
        <f t="shared" si="25"/>
        <v>7.2116279069767435</v>
      </c>
      <c r="AB57" s="2">
        <v>2460</v>
      </c>
      <c r="AC57" s="7">
        <v>192.168</v>
      </c>
      <c r="AD57" s="6">
        <f t="shared" si="26"/>
        <v>7.8117073170731715</v>
      </c>
      <c r="AE57" s="2">
        <v>21</v>
      </c>
      <c r="AF57" s="7">
        <v>1.102</v>
      </c>
      <c r="AG57" s="6">
        <f t="shared" si="27"/>
        <v>5.2476190476190485</v>
      </c>
      <c r="AH57" s="2">
        <v>29</v>
      </c>
      <c r="AI57" s="7">
        <v>3.253</v>
      </c>
      <c r="AJ57" s="6">
        <f t="shared" si="52"/>
        <v>11.217241379310346</v>
      </c>
      <c r="AK57" s="2">
        <f t="shared" si="53"/>
        <v>3363</v>
      </c>
      <c r="AL57" s="7">
        <f t="shared" si="54"/>
        <v>261.318</v>
      </c>
      <c r="AM57" s="6">
        <f t="shared" si="55"/>
        <v>7.770383586083854</v>
      </c>
      <c r="AO57" s="4" t="s">
        <v>76</v>
      </c>
      <c r="AP57" s="2">
        <f aca="true" t="shared" si="56" ref="AP57:AP86">+B57-V57</f>
        <v>782</v>
      </c>
      <c r="AQ57" s="7">
        <f aca="true" t="shared" si="57" ref="AQ57:AQ86">+C57-W57</f>
        <v>58.477000000000004</v>
      </c>
      <c r="AR57" s="2">
        <f aca="true" t="shared" si="58" ref="AR57:AR86">+E57-Y57</f>
        <v>1783</v>
      </c>
      <c r="AS57" s="7">
        <f aca="true" t="shared" si="59" ref="AS57:AS86">+F57-Z57</f>
        <v>35.76</v>
      </c>
      <c r="AT57" s="2">
        <f aca="true" t="shared" si="60" ref="AT57:AT86">+H57-AB57</f>
        <v>-1990</v>
      </c>
      <c r="AU57" s="7">
        <f aca="true" t="shared" si="61" ref="AU57:AU86">+I57-AC57</f>
        <v>-149.96300000000002</v>
      </c>
      <c r="AV57" s="2">
        <f aca="true" t="shared" si="62" ref="AV57:AV86">+K57-AE57</f>
        <v>338</v>
      </c>
      <c r="AW57" s="7">
        <f aca="true" t="shared" si="63" ref="AW57:AW86">+L57-AF57</f>
        <v>41.006</v>
      </c>
      <c r="AX57" s="2">
        <f aca="true" t="shared" si="64" ref="AX57:AX86">+N57-AH57</f>
        <v>-29</v>
      </c>
      <c r="AY57" s="7">
        <f aca="true" t="shared" si="65" ref="AY57:AY86">+O57-AI57</f>
        <v>-3.253</v>
      </c>
      <c r="AZ57" s="2">
        <f aca="true" t="shared" si="66" ref="AZ57:AZ86">+AP57+AR57+AT57+AV57+AX57</f>
        <v>884</v>
      </c>
      <c r="BA57" s="7">
        <f aca="true" t="shared" si="67" ref="BA57:BA86">+AQ57+AS57+AU57+AW57+AY57</f>
        <v>-17.973000000000027</v>
      </c>
    </row>
    <row r="58" spans="1:53" ht="12.75">
      <c r="A58" s="4" t="s">
        <v>77</v>
      </c>
      <c r="B58" s="2">
        <v>1192</v>
      </c>
      <c r="C58" s="7">
        <v>77.012</v>
      </c>
      <c r="D58" s="6">
        <f t="shared" si="20"/>
        <v>6.460738255033557</v>
      </c>
      <c r="E58" s="2">
        <v>2510</v>
      </c>
      <c r="F58" s="7">
        <v>83.004</v>
      </c>
      <c r="G58" s="6">
        <f t="shared" si="21"/>
        <v>3.3069322709163353</v>
      </c>
      <c r="H58" s="2">
        <v>1261</v>
      </c>
      <c r="I58" s="7">
        <v>116.914</v>
      </c>
      <c r="J58" s="6">
        <f t="shared" si="22"/>
        <v>9.271530531324345</v>
      </c>
      <c r="K58" s="2">
        <v>364</v>
      </c>
      <c r="L58" s="7">
        <v>32.522</v>
      </c>
      <c r="M58" s="6">
        <f t="shared" si="23"/>
        <v>8.934615384615384</v>
      </c>
      <c r="N58" s="2">
        <v>0</v>
      </c>
      <c r="O58" s="2">
        <v>0</v>
      </c>
      <c r="P58" s="8" t="e">
        <f t="shared" si="48"/>
        <v>#DIV/0!</v>
      </c>
      <c r="Q58" s="2">
        <f t="shared" si="49"/>
        <v>5327</v>
      </c>
      <c r="R58" s="7">
        <f t="shared" si="50"/>
        <v>309.452</v>
      </c>
      <c r="S58" s="6">
        <f t="shared" si="51"/>
        <v>5.809123333959077</v>
      </c>
      <c r="U58" s="4" t="s">
        <v>77</v>
      </c>
      <c r="V58" s="2">
        <v>523</v>
      </c>
      <c r="W58" s="7">
        <v>37.381</v>
      </c>
      <c r="X58" s="6">
        <f t="shared" si="24"/>
        <v>7.147418738049713</v>
      </c>
      <c r="Y58" s="2">
        <v>577</v>
      </c>
      <c r="Z58" s="7">
        <v>56.925</v>
      </c>
      <c r="AA58" s="6">
        <f t="shared" si="25"/>
        <v>9.865684575389947</v>
      </c>
      <c r="AB58" s="2">
        <v>2665</v>
      </c>
      <c r="AC58" s="7">
        <v>195.727</v>
      </c>
      <c r="AD58" s="6">
        <f t="shared" si="26"/>
        <v>7.344352720450281</v>
      </c>
      <c r="AE58" s="2">
        <v>2</v>
      </c>
      <c r="AF58" s="7">
        <v>0.332</v>
      </c>
      <c r="AG58" s="6">
        <f t="shared" si="27"/>
        <v>16.6</v>
      </c>
      <c r="AH58" s="2">
        <v>30</v>
      </c>
      <c r="AI58" s="7">
        <v>3.176</v>
      </c>
      <c r="AJ58" s="6">
        <f t="shared" si="52"/>
        <v>10.586666666666668</v>
      </c>
      <c r="AK58" s="2">
        <f t="shared" si="53"/>
        <v>3797</v>
      </c>
      <c r="AL58" s="7">
        <f t="shared" si="54"/>
        <v>293.541</v>
      </c>
      <c r="AM58" s="6">
        <f t="shared" si="55"/>
        <v>7.730866473531736</v>
      </c>
      <c r="AO58" s="4" t="s">
        <v>77</v>
      </c>
      <c r="AP58" s="2">
        <f t="shared" si="56"/>
        <v>669</v>
      </c>
      <c r="AQ58" s="7">
        <f t="shared" si="57"/>
        <v>39.631</v>
      </c>
      <c r="AR58" s="2">
        <f t="shared" si="58"/>
        <v>1933</v>
      </c>
      <c r="AS58" s="7">
        <f t="shared" si="59"/>
        <v>26.079000000000008</v>
      </c>
      <c r="AT58" s="2">
        <f t="shared" si="60"/>
        <v>-1404</v>
      </c>
      <c r="AU58" s="7">
        <f t="shared" si="61"/>
        <v>-78.813</v>
      </c>
      <c r="AV58" s="2">
        <f t="shared" si="62"/>
        <v>362</v>
      </c>
      <c r="AW58" s="7">
        <f t="shared" si="63"/>
        <v>32.19</v>
      </c>
      <c r="AX58" s="2">
        <f t="shared" si="64"/>
        <v>-30</v>
      </c>
      <c r="AY58" s="7">
        <f t="shared" si="65"/>
        <v>-3.176</v>
      </c>
      <c r="AZ58" s="2">
        <f t="shared" si="66"/>
        <v>1530</v>
      </c>
      <c r="BA58" s="7">
        <f t="shared" si="67"/>
        <v>15.911000000000003</v>
      </c>
    </row>
    <row r="59" spans="1:53" ht="12.75">
      <c r="A59" s="4" t="s">
        <v>24</v>
      </c>
      <c r="B59" s="2">
        <v>1280</v>
      </c>
      <c r="C59" s="7">
        <v>105.021</v>
      </c>
      <c r="D59" s="6">
        <f t="shared" si="20"/>
        <v>8.204765625</v>
      </c>
      <c r="E59" s="2">
        <v>2647</v>
      </c>
      <c r="F59" s="7">
        <v>121.192</v>
      </c>
      <c r="G59" s="6">
        <f t="shared" si="21"/>
        <v>4.578466188137513</v>
      </c>
      <c r="H59" s="2">
        <v>774</v>
      </c>
      <c r="I59" s="7">
        <v>66.046</v>
      </c>
      <c r="J59" s="6">
        <f t="shared" si="22"/>
        <v>8.533074935400517</v>
      </c>
      <c r="K59" s="2">
        <v>283</v>
      </c>
      <c r="L59" s="7">
        <v>21.804</v>
      </c>
      <c r="M59" s="6">
        <f t="shared" si="23"/>
        <v>7.704593639575971</v>
      </c>
      <c r="N59" s="2">
        <v>0</v>
      </c>
      <c r="O59" s="2">
        <v>0</v>
      </c>
      <c r="P59" s="8" t="e">
        <f t="shared" si="48"/>
        <v>#DIV/0!</v>
      </c>
      <c r="Q59" s="2">
        <f t="shared" si="49"/>
        <v>4984</v>
      </c>
      <c r="R59" s="7">
        <f t="shared" si="50"/>
        <v>314.063</v>
      </c>
      <c r="S59" s="6">
        <f t="shared" si="51"/>
        <v>6.30142455858748</v>
      </c>
      <c r="U59" s="4" t="s">
        <v>24</v>
      </c>
      <c r="V59" s="2">
        <v>738</v>
      </c>
      <c r="W59" s="7">
        <v>50.193</v>
      </c>
      <c r="X59" s="6">
        <f t="shared" si="24"/>
        <v>6.801219512195121</v>
      </c>
      <c r="Y59" s="2">
        <v>855</v>
      </c>
      <c r="Z59" s="7">
        <v>68.065</v>
      </c>
      <c r="AA59" s="6">
        <f t="shared" si="25"/>
        <v>7.960818713450292</v>
      </c>
      <c r="AB59" s="2">
        <v>1717</v>
      </c>
      <c r="AC59" s="7">
        <v>178.116</v>
      </c>
      <c r="AD59" s="6">
        <f t="shared" si="26"/>
        <v>10.37367501456028</v>
      </c>
      <c r="AE59" s="2">
        <v>8</v>
      </c>
      <c r="AF59" s="7">
        <v>0.73</v>
      </c>
      <c r="AG59" s="6">
        <f t="shared" si="27"/>
        <v>9.125</v>
      </c>
      <c r="AH59" s="2">
        <v>32</v>
      </c>
      <c r="AI59" s="7">
        <v>3.256</v>
      </c>
      <c r="AJ59" s="6">
        <f t="shared" si="52"/>
        <v>10.174999999999999</v>
      </c>
      <c r="AK59" s="2">
        <f t="shared" si="53"/>
        <v>3350</v>
      </c>
      <c r="AL59" s="7">
        <f t="shared" si="54"/>
        <v>300.36</v>
      </c>
      <c r="AM59" s="6">
        <f t="shared" si="55"/>
        <v>8.965970149253732</v>
      </c>
      <c r="AO59" s="4" t="s">
        <v>24</v>
      </c>
      <c r="AP59" s="2">
        <f t="shared" si="56"/>
        <v>542</v>
      </c>
      <c r="AQ59" s="7">
        <f t="shared" si="57"/>
        <v>54.828</v>
      </c>
      <c r="AR59" s="2">
        <f t="shared" si="58"/>
        <v>1792</v>
      </c>
      <c r="AS59" s="7">
        <f t="shared" si="59"/>
        <v>53.126999999999995</v>
      </c>
      <c r="AT59" s="2">
        <f t="shared" si="60"/>
        <v>-943</v>
      </c>
      <c r="AU59" s="7">
        <f t="shared" si="61"/>
        <v>-112.07000000000001</v>
      </c>
      <c r="AV59" s="2">
        <f t="shared" si="62"/>
        <v>275</v>
      </c>
      <c r="AW59" s="7">
        <f t="shared" si="63"/>
        <v>21.073999999999998</v>
      </c>
      <c r="AX59" s="2">
        <f t="shared" si="64"/>
        <v>-32</v>
      </c>
      <c r="AY59" s="7">
        <f t="shared" si="65"/>
        <v>-3.256</v>
      </c>
      <c r="AZ59" s="2">
        <f t="shared" si="66"/>
        <v>1634</v>
      </c>
      <c r="BA59" s="7">
        <f t="shared" si="67"/>
        <v>13.702999999999989</v>
      </c>
    </row>
    <row r="60" spans="1:53" ht="12.75">
      <c r="A60" s="4" t="s">
        <v>78</v>
      </c>
      <c r="B60" s="2">
        <v>1490</v>
      </c>
      <c r="C60" s="7">
        <v>128.026</v>
      </c>
      <c r="D60" s="6">
        <f t="shared" si="20"/>
        <v>8.592348993288592</v>
      </c>
      <c r="E60" s="2">
        <v>2393</v>
      </c>
      <c r="F60" s="7">
        <v>130.527</v>
      </c>
      <c r="G60" s="6">
        <f t="shared" si="21"/>
        <v>5.454534057668199</v>
      </c>
      <c r="H60" s="2">
        <v>465</v>
      </c>
      <c r="I60" s="7">
        <v>43.399</v>
      </c>
      <c r="J60" s="6">
        <f t="shared" si="22"/>
        <v>9.333118279569891</v>
      </c>
      <c r="K60" s="2">
        <v>312</v>
      </c>
      <c r="L60" s="7">
        <v>24.47</v>
      </c>
      <c r="M60" s="6">
        <f t="shared" si="23"/>
        <v>7.842948717948718</v>
      </c>
      <c r="N60" s="2">
        <v>0</v>
      </c>
      <c r="O60" s="2">
        <v>0</v>
      </c>
      <c r="P60" s="8" t="e">
        <f t="shared" si="48"/>
        <v>#DIV/0!</v>
      </c>
      <c r="Q60" s="2">
        <f t="shared" si="49"/>
        <v>4660</v>
      </c>
      <c r="R60" s="7">
        <f t="shared" si="50"/>
        <v>326.422</v>
      </c>
      <c r="S60" s="6">
        <f t="shared" si="51"/>
        <v>7.004763948497855</v>
      </c>
      <c r="U60" s="4" t="s">
        <v>78</v>
      </c>
      <c r="V60" s="2">
        <v>506</v>
      </c>
      <c r="W60" s="7">
        <v>33.86</v>
      </c>
      <c r="X60" s="6">
        <f t="shared" si="24"/>
        <v>6.691699604743083</v>
      </c>
      <c r="Y60" s="2">
        <v>1344</v>
      </c>
      <c r="Z60" s="7">
        <v>119.615</v>
      </c>
      <c r="AA60" s="6">
        <f t="shared" si="25"/>
        <v>8.899925595238095</v>
      </c>
      <c r="AB60" s="2">
        <v>1565</v>
      </c>
      <c r="AC60" s="7">
        <v>164.909</v>
      </c>
      <c r="AD60" s="6">
        <f t="shared" si="26"/>
        <v>10.537316293929711</v>
      </c>
      <c r="AE60" s="2">
        <v>3</v>
      </c>
      <c r="AF60" s="7">
        <v>0.295</v>
      </c>
      <c r="AG60" s="6">
        <f t="shared" si="27"/>
        <v>9.833333333333332</v>
      </c>
      <c r="AH60" s="2">
        <v>28</v>
      </c>
      <c r="AI60" s="7">
        <v>2.928</v>
      </c>
      <c r="AJ60" s="6">
        <f t="shared" si="52"/>
        <v>10.457142857142857</v>
      </c>
      <c r="AK60" s="2">
        <f t="shared" si="53"/>
        <v>3446</v>
      </c>
      <c r="AL60" s="7">
        <f t="shared" si="54"/>
        <v>321.607</v>
      </c>
      <c r="AM60" s="6">
        <f t="shared" si="55"/>
        <v>9.3327626233314</v>
      </c>
      <c r="AO60" s="4" t="s">
        <v>78</v>
      </c>
      <c r="AP60" s="2">
        <f t="shared" si="56"/>
        <v>984</v>
      </c>
      <c r="AQ60" s="7">
        <f t="shared" si="57"/>
        <v>94.16600000000001</v>
      </c>
      <c r="AR60" s="2">
        <f t="shared" si="58"/>
        <v>1049</v>
      </c>
      <c r="AS60" s="7">
        <f t="shared" si="59"/>
        <v>10.911999999999992</v>
      </c>
      <c r="AT60" s="2">
        <f t="shared" si="60"/>
        <v>-1100</v>
      </c>
      <c r="AU60" s="7">
        <f t="shared" si="61"/>
        <v>-121.50999999999999</v>
      </c>
      <c r="AV60" s="2">
        <f t="shared" si="62"/>
        <v>309</v>
      </c>
      <c r="AW60" s="7">
        <f t="shared" si="63"/>
        <v>24.174999999999997</v>
      </c>
      <c r="AX60" s="2">
        <f t="shared" si="64"/>
        <v>-28</v>
      </c>
      <c r="AY60" s="7">
        <f t="shared" si="65"/>
        <v>-2.928</v>
      </c>
      <c r="AZ60" s="2">
        <f t="shared" si="66"/>
        <v>1214</v>
      </c>
      <c r="BA60" s="7">
        <f t="shared" si="67"/>
        <v>4.815000000000009</v>
      </c>
    </row>
    <row r="61" spans="1:53" ht="12.75">
      <c r="A61" s="4" t="s">
        <v>79</v>
      </c>
      <c r="B61" s="2">
        <v>1732</v>
      </c>
      <c r="C61" s="7">
        <v>140.553</v>
      </c>
      <c r="D61" s="6">
        <f t="shared" si="20"/>
        <v>8.115069284064665</v>
      </c>
      <c r="E61" s="2">
        <v>2511</v>
      </c>
      <c r="F61" s="7">
        <v>115.937</v>
      </c>
      <c r="G61" s="6">
        <f t="shared" si="21"/>
        <v>4.617164476304262</v>
      </c>
      <c r="H61" s="2">
        <v>312</v>
      </c>
      <c r="I61" s="7">
        <v>29.542</v>
      </c>
      <c r="J61" s="6">
        <f t="shared" si="22"/>
        <v>9.468589743589744</v>
      </c>
      <c r="K61" s="2">
        <v>342</v>
      </c>
      <c r="L61" s="7">
        <v>25.956</v>
      </c>
      <c r="M61" s="6">
        <f t="shared" si="23"/>
        <v>7.589473684210526</v>
      </c>
      <c r="N61" s="2">
        <v>0</v>
      </c>
      <c r="O61" s="2">
        <v>0</v>
      </c>
      <c r="P61" s="8" t="e">
        <f t="shared" si="48"/>
        <v>#DIV/0!</v>
      </c>
      <c r="Q61" s="2">
        <f t="shared" si="49"/>
        <v>4897</v>
      </c>
      <c r="R61" s="7">
        <f t="shared" si="50"/>
        <v>311.98800000000006</v>
      </c>
      <c r="S61" s="6">
        <f t="shared" si="51"/>
        <v>6.371002654686545</v>
      </c>
      <c r="U61" s="4" t="s">
        <v>79</v>
      </c>
      <c r="V61" s="2">
        <v>596</v>
      </c>
      <c r="W61" s="7">
        <v>41.451</v>
      </c>
      <c r="X61" s="6">
        <f t="shared" si="24"/>
        <v>6.954865771812082</v>
      </c>
      <c r="Y61" s="2">
        <v>1195</v>
      </c>
      <c r="Z61" s="7">
        <v>106.456</v>
      </c>
      <c r="AA61" s="6">
        <f t="shared" si="25"/>
        <v>8.908451882845188</v>
      </c>
      <c r="AB61" s="2">
        <v>1911</v>
      </c>
      <c r="AC61" s="7">
        <v>199.621</v>
      </c>
      <c r="AD61" s="6">
        <f t="shared" si="26"/>
        <v>10.445892203035061</v>
      </c>
      <c r="AE61" s="2">
        <v>3</v>
      </c>
      <c r="AF61" s="7">
        <v>0.145</v>
      </c>
      <c r="AG61" s="6">
        <f t="shared" si="27"/>
        <v>4.833333333333333</v>
      </c>
      <c r="AH61" s="2">
        <v>31</v>
      </c>
      <c r="AI61" s="7">
        <v>3.106</v>
      </c>
      <c r="AJ61" s="6">
        <f t="shared" si="52"/>
        <v>10.019354838709676</v>
      </c>
      <c r="AK61" s="2">
        <f t="shared" si="53"/>
        <v>3736</v>
      </c>
      <c r="AL61" s="7">
        <f t="shared" si="54"/>
        <v>350.779</v>
      </c>
      <c r="AM61" s="6">
        <f t="shared" si="55"/>
        <v>9.389159528907923</v>
      </c>
      <c r="AO61" s="4" t="s">
        <v>79</v>
      </c>
      <c r="AP61" s="2">
        <f t="shared" si="56"/>
        <v>1136</v>
      </c>
      <c r="AQ61" s="7">
        <f t="shared" si="57"/>
        <v>99.102</v>
      </c>
      <c r="AR61" s="2">
        <f t="shared" si="58"/>
        <v>1316</v>
      </c>
      <c r="AS61" s="7">
        <f t="shared" si="59"/>
        <v>9.480999999999995</v>
      </c>
      <c r="AT61" s="2">
        <f t="shared" si="60"/>
        <v>-1599</v>
      </c>
      <c r="AU61" s="7">
        <f t="shared" si="61"/>
        <v>-170.079</v>
      </c>
      <c r="AV61" s="2">
        <f t="shared" si="62"/>
        <v>339</v>
      </c>
      <c r="AW61" s="7">
        <f t="shared" si="63"/>
        <v>25.811</v>
      </c>
      <c r="AX61" s="2">
        <f t="shared" si="64"/>
        <v>-31</v>
      </c>
      <c r="AY61" s="7">
        <f t="shared" si="65"/>
        <v>-3.106</v>
      </c>
      <c r="AZ61" s="2">
        <f t="shared" si="66"/>
        <v>1161</v>
      </c>
      <c r="BA61" s="7">
        <f t="shared" si="67"/>
        <v>-38.79100000000001</v>
      </c>
    </row>
    <row r="62" spans="1:53" ht="12.75">
      <c r="A62" s="4" t="s">
        <v>80</v>
      </c>
      <c r="B62" s="2">
        <v>1226</v>
      </c>
      <c r="C62" s="7">
        <v>86.044</v>
      </c>
      <c r="D62" s="6">
        <f t="shared" si="20"/>
        <v>7.018270799347472</v>
      </c>
      <c r="E62" s="2">
        <v>2381</v>
      </c>
      <c r="F62" s="7">
        <v>106.215</v>
      </c>
      <c r="G62" s="6">
        <f t="shared" si="21"/>
        <v>4.460940781184377</v>
      </c>
      <c r="H62" s="2">
        <v>37</v>
      </c>
      <c r="I62" s="7">
        <v>0.944</v>
      </c>
      <c r="J62" s="6">
        <f t="shared" si="22"/>
        <v>2.551351351351351</v>
      </c>
      <c r="K62" s="2">
        <v>264</v>
      </c>
      <c r="L62" s="7">
        <v>17.848</v>
      </c>
      <c r="M62" s="6">
        <f t="shared" si="23"/>
        <v>6.76060606060606</v>
      </c>
      <c r="N62" s="2">
        <v>0</v>
      </c>
      <c r="O62" s="2">
        <v>0</v>
      </c>
      <c r="P62" s="8" t="e">
        <f t="shared" si="48"/>
        <v>#DIV/0!</v>
      </c>
      <c r="Q62" s="2">
        <f t="shared" si="49"/>
        <v>3908</v>
      </c>
      <c r="R62" s="7">
        <f t="shared" si="50"/>
        <v>211.051</v>
      </c>
      <c r="S62" s="6">
        <f t="shared" si="51"/>
        <v>5.400486182190378</v>
      </c>
      <c r="U62" s="4" t="s">
        <v>80</v>
      </c>
      <c r="V62" s="2">
        <v>738</v>
      </c>
      <c r="W62" s="7">
        <v>49.934</v>
      </c>
      <c r="X62" s="6">
        <f t="shared" si="24"/>
        <v>6.766124661246613</v>
      </c>
      <c r="Y62" s="2">
        <v>456</v>
      </c>
      <c r="Z62" s="7">
        <v>34.644</v>
      </c>
      <c r="AA62" s="6">
        <f t="shared" si="25"/>
        <v>7.597368421052632</v>
      </c>
      <c r="AB62" s="2">
        <v>2421</v>
      </c>
      <c r="AC62" s="7">
        <v>227.051</v>
      </c>
      <c r="AD62" s="6">
        <f t="shared" si="26"/>
        <v>9.37839735646427</v>
      </c>
      <c r="AE62" s="2">
        <v>2</v>
      </c>
      <c r="AF62" s="7">
        <v>0.15</v>
      </c>
      <c r="AG62" s="6">
        <f t="shared" si="27"/>
        <v>7.5</v>
      </c>
      <c r="AH62" s="2">
        <v>22</v>
      </c>
      <c r="AI62" s="7">
        <v>2.042</v>
      </c>
      <c r="AJ62" s="6">
        <f t="shared" si="52"/>
        <v>9.281818181818181</v>
      </c>
      <c r="AK62" s="2">
        <f t="shared" si="53"/>
        <v>3639</v>
      </c>
      <c r="AL62" s="7">
        <f t="shared" si="54"/>
        <v>313.82099999999997</v>
      </c>
      <c r="AM62" s="6">
        <f t="shared" si="55"/>
        <v>8.623825226710634</v>
      </c>
      <c r="AO62" s="4" t="s">
        <v>80</v>
      </c>
      <c r="AP62" s="2">
        <f t="shared" si="56"/>
        <v>488</v>
      </c>
      <c r="AQ62" s="7">
        <f t="shared" si="57"/>
        <v>36.11</v>
      </c>
      <c r="AR62" s="2">
        <f t="shared" si="58"/>
        <v>1925</v>
      </c>
      <c r="AS62" s="7">
        <f t="shared" si="59"/>
        <v>71.571</v>
      </c>
      <c r="AT62" s="2">
        <f t="shared" si="60"/>
        <v>-2384</v>
      </c>
      <c r="AU62" s="7">
        <f t="shared" si="61"/>
        <v>-226.107</v>
      </c>
      <c r="AV62" s="2">
        <f t="shared" si="62"/>
        <v>262</v>
      </c>
      <c r="AW62" s="7">
        <f t="shared" si="63"/>
        <v>17.698</v>
      </c>
      <c r="AX62" s="2">
        <f t="shared" si="64"/>
        <v>-22</v>
      </c>
      <c r="AY62" s="7">
        <f t="shared" si="65"/>
        <v>-2.042</v>
      </c>
      <c r="AZ62" s="2">
        <f t="shared" si="66"/>
        <v>269</v>
      </c>
      <c r="BA62" s="7">
        <f t="shared" si="67"/>
        <v>-102.77000000000001</v>
      </c>
    </row>
    <row r="63" spans="1:53" ht="12.75">
      <c r="A63" s="4" t="s">
        <v>81</v>
      </c>
      <c r="B63" s="2">
        <v>971</v>
      </c>
      <c r="C63" s="7">
        <v>62.91</v>
      </c>
      <c r="D63" s="6">
        <f t="shared" si="20"/>
        <v>6.4788877445932025</v>
      </c>
      <c r="E63" s="2">
        <v>2290</v>
      </c>
      <c r="F63" s="7">
        <v>97.834</v>
      </c>
      <c r="G63" s="6">
        <f t="shared" si="21"/>
        <v>4.272227074235808</v>
      </c>
      <c r="H63" s="2">
        <v>10</v>
      </c>
      <c r="I63" s="7">
        <v>0.329</v>
      </c>
      <c r="J63" s="6">
        <f t="shared" si="22"/>
        <v>3.29</v>
      </c>
      <c r="K63" s="2">
        <v>238</v>
      </c>
      <c r="L63" s="7">
        <v>15.075</v>
      </c>
      <c r="M63" s="6">
        <f t="shared" si="23"/>
        <v>6.334033613445378</v>
      </c>
      <c r="N63" s="2">
        <v>0</v>
      </c>
      <c r="O63" s="2">
        <v>0</v>
      </c>
      <c r="P63" s="8" t="e">
        <f t="shared" si="48"/>
        <v>#DIV/0!</v>
      </c>
      <c r="Q63" s="2">
        <f t="shared" si="49"/>
        <v>3509</v>
      </c>
      <c r="R63" s="7">
        <f t="shared" si="50"/>
        <v>176.148</v>
      </c>
      <c r="S63" s="6">
        <f t="shared" si="51"/>
        <v>5.019891707039043</v>
      </c>
      <c r="U63" s="4" t="s">
        <v>81</v>
      </c>
      <c r="V63" s="2">
        <v>1488</v>
      </c>
      <c r="W63" s="7">
        <v>96.443</v>
      </c>
      <c r="X63" s="6">
        <f t="shared" si="24"/>
        <v>6.481384408602151</v>
      </c>
      <c r="Y63" s="2">
        <v>635</v>
      </c>
      <c r="Z63" s="7">
        <v>40.789</v>
      </c>
      <c r="AA63" s="6">
        <f t="shared" si="25"/>
        <v>6.423464566929134</v>
      </c>
      <c r="AB63" s="2">
        <v>2168</v>
      </c>
      <c r="AC63" s="7">
        <v>184.561</v>
      </c>
      <c r="AD63" s="6">
        <f t="shared" si="26"/>
        <v>8.512961254612545</v>
      </c>
      <c r="AE63" s="2">
        <v>4</v>
      </c>
      <c r="AF63" s="7">
        <v>0.248</v>
      </c>
      <c r="AG63" s="6">
        <f t="shared" si="27"/>
        <v>6.2</v>
      </c>
      <c r="AH63" s="2">
        <v>20</v>
      </c>
      <c r="AI63" s="7">
        <v>1.878</v>
      </c>
      <c r="AJ63" s="6">
        <f t="shared" si="52"/>
        <v>9.39</v>
      </c>
      <c r="AK63" s="2">
        <f t="shared" si="53"/>
        <v>4315</v>
      </c>
      <c r="AL63" s="7">
        <f t="shared" si="54"/>
        <v>323.919</v>
      </c>
      <c r="AM63" s="6">
        <f t="shared" si="55"/>
        <v>7.506813441483199</v>
      </c>
      <c r="AO63" s="4" t="s">
        <v>81</v>
      </c>
      <c r="AP63" s="2">
        <f t="shared" si="56"/>
        <v>-517</v>
      </c>
      <c r="AQ63" s="7">
        <f t="shared" si="57"/>
        <v>-33.533</v>
      </c>
      <c r="AR63" s="2">
        <f t="shared" si="58"/>
        <v>1655</v>
      </c>
      <c r="AS63" s="7">
        <f t="shared" si="59"/>
        <v>57.045</v>
      </c>
      <c r="AT63" s="2">
        <f t="shared" si="60"/>
        <v>-2158</v>
      </c>
      <c r="AU63" s="7">
        <f t="shared" si="61"/>
        <v>-184.232</v>
      </c>
      <c r="AV63" s="2">
        <f t="shared" si="62"/>
        <v>234</v>
      </c>
      <c r="AW63" s="7">
        <f t="shared" si="63"/>
        <v>14.827</v>
      </c>
      <c r="AX63" s="2">
        <f t="shared" si="64"/>
        <v>-20</v>
      </c>
      <c r="AY63" s="7">
        <f t="shared" si="65"/>
        <v>-1.878</v>
      </c>
      <c r="AZ63" s="2">
        <f t="shared" si="66"/>
        <v>-806</v>
      </c>
      <c r="BA63" s="7">
        <f t="shared" si="67"/>
        <v>-147.771</v>
      </c>
    </row>
    <row r="64" spans="1:53" ht="12.75">
      <c r="A64" s="4" t="s">
        <v>82</v>
      </c>
      <c r="B64" s="2">
        <v>1031</v>
      </c>
      <c r="C64" s="7">
        <v>66.628</v>
      </c>
      <c r="D64" s="6">
        <f t="shared" si="20"/>
        <v>6.4624636275460725</v>
      </c>
      <c r="E64" s="2">
        <v>2269</v>
      </c>
      <c r="F64" s="7">
        <v>126.692</v>
      </c>
      <c r="G64" s="6">
        <f t="shared" si="21"/>
        <v>5.58360511238431</v>
      </c>
      <c r="H64" s="2">
        <v>4</v>
      </c>
      <c r="I64" s="7">
        <v>0.205</v>
      </c>
      <c r="J64" s="6">
        <f t="shared" si="22"/>
        <v>5.125</v>
      </c>
      <c r="K64" s="2">
        <v>247</v>
      </c>
      <c r="L64" s="7">
        <v>14.889</v>
      </c>
      <c r="M64" s="6">
        <f t="shared" si="23"/>
        <v>6.027935222672064</v>
      </c>
      <c r="N64" s="2">
        <v>0</v>
      </c>
      <c r="O64" s="2">
        <v>0</v>
      </c>
      <c r="P64" s="8" t="e">
        <f t="shared" si="48"/>
        <v>#DIV/0!</v>
      </c>
      <c r="Q64" s="2">
        <f t="shared" si="49"/>
        <v>3551</v>
      </c>
      <c r="R64" s="7">
        <f t="shared" si="50"/>
        <v>208.41400000000002</v>
      </c>
      <c r="S64" s="6">
        <f t="shared" si="51"/>
        <v>5.869163615882851</v>
      </c>
      <c r="U64" s="4" t="s">
        <v>82</v>
      </c>
      <c r="V64" s="2">
        <v>1106</v>
      </c>
      <c r="W64" s="7">
        <v>71.579</v>
      </c>
      <c r="X64" s="6">
        <f t="shared" si="24"/>
        <v>6.471880650994574</v>
      </c>
      <c r="Y64" s="2">
        <v>574</v>
      </c>
      <c r="Z64" s="7">
        <v>39.095</v>
      </c>
      <c r="AA64" s="6">
        <f t="shared" si="25"/>
        <v>6.810975609756096</v>
      </c>
      <c r="AB64" s="2">
        <v>2146</v>
      </c>
      <c r="AC64" s="7">
        <v>184.52</v>
      </c>
      <c r="AD64" s="6">
        <f t="shared" si="26"/>
        <v>8.598322460391426</v>
      </c>
      <c r="AE64" s="2">
        <v>8</v>
      </c>
      <c r="AF64" s="7">
        <v>0.466</v>
      </c>
      <c r="AG64" s="6">
        <f t="shared" si="27"/>
        <v>5.825</v>
      </c>
      <c r="AH64" s="2">
        <v>19</v>
      </c>
      <c r="AI64" s="7">
        <v>1.924</v>
      </c>
      <c r="AJ64" s="6">
        <f t="shared" si="52"/>
        <v>10.126315789473683</v>
      </c>
      <c r="AK64" s="2">
        <f t="shared" si="53"/>
        <v>3853</v>
      </c>
      <c r="AL64" s="7">
        <f t="shared" si="54"/>
        <v>297.584</v>
      </c>
      <c r="AM64" s="6">
        <f t="shared" si="55"/>
        <v>7.723436283415521</v>
      </c>
      <c r="AO64" s="4" t="s">
        <v>82</v>
      </c>
      <c r="AP64" s="2">
        <f t="shared" si="56"/>
        <v>-75</v>
      </c>
      <c r="AQ64" s="7">
        <f t="shared" si="57"/>
        <v>-4.950999999999993</v>
      </c>
      <c r="AR64" s="2">
        <f t="shared" si="58"/>
        <v>1695</v>
      </c>
      <c r="AS64" s="7">
        <f t="shared" si="59"/>
        <v>87.597</v>
      </c>
      <c r="AT64" s="2">
        <f t="shared" si="60"/>
        <v>-2142</v>
      </c>
      <c r="AU64" s="7">
        <f t="shared" si="61"/>
        <v>-184.315</v>
      </c>
      <c r="AV64" s="2">
        <f t="shared" si="62"/>
        <v>239</v>
      </c>
      <c r="AW64" s="7">
        <f t="shared" si="63"/>
        <v>14.423</v>
      </c>
      <c r="AX64" s="2">
        <f t="shared" si="64"/>
        <v>-19</v>
      </c>
      <c r="AY64" s="7">
        <f t="shared" si="65"/>
        <v>-1.924</v>
      </c>
      <c r="AZ64" s="2">
        <f t="shared" si="66"/>
        <v>-302</v>
      </c>
      <c r="BA64" s="7">
        <f t="shared" si="67"/>
        <v>-89.17</v>
      </c>
    </row>
    <row r="65" spans="1:53" ht="12.75">
      <c r="A65" s="4" t="s">
        <v>83</v>
      </c>
      <c r="B65" s="2">
        <v>862</v>
      </c>
      <c r="C65" s="7">
        <v>63.644</v>
      </c>
      <c r="D65" s="6">
        <f t="shared" si="20"/>
        <v>7.383294663573086</v>
      </c>
      <c r="E65" s="2">
        <v>2293</v>
      </c>
      <c r="F65" s="7">
        <v>123.175</v>
      </c>
      <c r="G65" s="6">
        <f t="shared" si="21"/>
        <v>5.371783689489751</v>
      </c>
      <c r="H65" s="2">
        <v>132</v>
      </c>
      <c r="I65" s="7">
        <v>26.216</v>
      </c>
      <c r="J65" s="6">
        <f t="shared" si="22"/>
        <v>19.860606060606063</v>
      </c>
      <c r="K65" s="2">
        <v>256</v>
      </c>
      <c r="L65" s="7">
        <v>17.613</v>
      </c>
      <c r="M65" s="6">
        <f t="shared" si="23"/>
        <v>6.880078125</v>
      </c>
      <c r="N65" s="2">
        <v>0</v>
      </c>
      <c r="O65" s="2">
        <v>0</v>
      </c>
      <c r="P65" s="8" t="e">
        <f t="shared" si="48"/>
        <v>#DIV/0!</v>
      </c>
      <c r="Q65" s="2">
        <f t="shared" si="49"/>
        <v>3543</v>
      </c>
      <c r="R65" s="7">
        <f t="shared" si="50"/>
        <v>230.648</v>
      </c>
      <c r="S65" s="6">
        <f t="shared" si="51"/>
        <v>6.509963307931131</v>
      </c>
      <c r="U65" s="4" t="s">
        <v>83</v>
      </c>
      <c r="V65" s="2">
        <v>1648</v>
      </c>
      <c r="W65" s="7">
        <v>128.711</v>
      </c>
      <c r="X65" s="6">
        <f t="shared" si="24"/>
        <v>7.8101334951456325</v>
      </c>
      <c r="Y65" s="2">
        <v>884</v>
      </c>
      <c r="Z65" s="7">
        <v>73.095</v>
      </c>
      <c r="AA65" s="6">
        <f t="shared" si="25"/>
        <v>8.26866515837104</v>
      </c>
      <c r="AB65" s="2">
        <v>2217</v>
      </c>
      <c r="AC65" s="7">
        <v>232.811</v>
      </c>
      <c r="AD65" s="6">
        <f t="shared" si="26"/>
        <v>10.501172755976546</v>
      </c>
      <c r="AE65" s="2">
        <v>27</v>
      </c>
      <c r="AF65" s="7">
        <v>2.009</v>
      </c>
      <c r="AG65" s="6">
        <f t="shared" si="27"/>
        <v>7.440740740740741</v>
      </c>
      <c r="AH65" s="2">
        <v>25</v>
      </c>
      <c r="AI65" s="7">
        <v>3.091</v>
      </c>
      <c r="AJ65" s="6">
        <f t="shared" si="52"/>
        <v>12.364</v>
      </c>
      <c r="AK65" s="2">
        <f t="shared" si="53"/>
        <v>4801</v>
      </c>
      <c r="AL65" s="7">
        <f t="shared" si="54"/>
        <v>439.71700000000004</v>
      </c>
      <c r="AM65" s="6">
        <f t="shared" si="55"/>
        <v>9.158862736929807</v>
      </c>
      <c r="AO65" s="4" t="s">
        <v>83</v>
      </c>
      <c r="AP65" s="2">
        <f t="shared" si="56"/>
        <v>-786</v>
      </c>
      <c r="AQ65" s="7">
        <f t="shared" si="57"/>
        <v>-65.06700000000001</v>
      </c>
      <c r="AR65" s="2">
        <f t="shared" si="58"/>
        <v>1409</v>
      </c>
      <c r="AS65" s="7">
        <f t="shared" si="59"/>
        <v>50.08</v>
      </c>
      <c r="AT65" s="2">
        <f t="shared" si="60"/>
        <v>-2085</v>
      </c>
      <c r="AU65" s="7">
        <f t="shared" si="61"/>
        <v>-206.595</v>
      </c>
      <c r="AV65" s="2">
        <f t="shared" si="62"/>
        <v>229</v>
      </c>
      <c r="AW65" s="7">
        <f t="shared" si="63"/>
        <v>15.604</v>
      </c>
      <c r="AX65" s="2">
        <f t="shared" si="64"/>
        <v>-25</v>
      </c>
      <c r="AY65" s="7">
        <f t="shared" si="65"/>
        <v>-3.091</v>
      </c>
      <c r="AZ65" s="2">
        <f t="shared" si="66"/>
        <v>-1258</v>
      </c>
      <c r="BA65" s="7">
        <f t="shared" si="67"/>
        <v>-209.06900000000002</v>
      </c>
    </row>
    <row r="66" spans="1:53" ht="12.75">
      <c r="A66" s="4" t="s">
        <v>84</v>
      </c>
      <c r="B66" s="2">
        <v>956</v>
      </c>
      <c r="C66" s="7">
        <v>67.545</v>
      </c>
      <c r="D66" s="6">
        <f t="shared" si="20"/>
        <v>7.065376569037657</v>
      </c>
      <c r="E66" s="2">
        <v>2512</v>
      </c>
      <c r="F66" s="7">
        <v>122.326</v>
      </c>
      <c r="G66" s="6">
        <f t="shared" si="21"/>
        <v>4.869665605095541</v>
      </c>
      <c r="H66" s="2">
        <v>1</v>
      </c>
      <c r="I66" s="7">
        <v>0.103</v>
      </c>
      <c r="J66" s="6">
        <f t="shared" si="22"/>
        <v>10.299999999999999</v>
      </c>
      <c r="K66" s="2">
        <v>234</v>
      </c>
      <c r="L66" s="7">
        <v>17.89</v>
      </c>
      <c r="M66" s="6">
        <f t="shared" si="23"/>
        <v>7.645299145299147</v>
      </c>
      <c r="N66" s="2">
        <v>0</v>
      </c>
      <c r="O66" s="2">
        <v>0</v>
      </c>
      <c r="P66" s="8" t="e">
        <f t="shared" si="48"/>
        <v>#DIV/0!</v>
      </c>
      <c r="Q66" s="2">
        <f t="shared" si="49"/>
        <v>3703</v>
      </c>
      <c r="R66" s="7">
        <f t="shared" si="50"/>
        <v>207.86399999999998</v>
      </c>
      <c r="S66" s="6">
        <f t="shared" si="51"/>
        <v>5.613394544963542</v>
      </c>
      <c r="U66" s="4" t="s">
        <v>84</v>
      </c>
      <c r="V66" s="2">
        <v>1568</v>
      </c>
      <c r="W66" s="7">
        <v>113.573</v>
      </c>
      <c r="X66" s="6">
        <f t="shared" si="24"/>
        <v>7.243176020408162</v>
      </c>
      <c r="Y66" s="2">
        <v>454</v>
      </c>
      <c r="Z66" s="7">
        <v>31.196</v>
      </c>
      <c r="AA66" s="6">
        <f t="shared" si="25"/>
        <v>6.8713656387665205</v>
      </c>
      <c r="AB66" s="2">
        <v>1610</v>
      </c>
      <c r="AC66" s="7">
        <v>139.13</v>
      </c>
      <c r="AD66" s="6">
        <f t="shared" si="26"/>
        <v>8.641614906832299</v>
      </c>
      <c r="AE66" s="2">
        <v>13</v>
      </c>
      <c r="AF66" s="7">
        <v>1.069</v>
      </c>
      <c r="AG66" s="6">
        <f t="shared" si="27"/>
        <v>8.223076923076924</v>
      </c>
      <c r="AH66" s="2">
        <v>21</v>
      </c>
      <c r="AI66" s="7">
        <v>2.089</v>
      </c>
      <c r="AJ66" s="6">
        <f t="shared" si="52"/>
        <v>9.947619047619046</v>
      </c>
      <c r="AK66" s="2">
        <f t="shared" si="53"/>
        <v>3666</v>
      </c>
      <c r="AL66" s="7">
        <f t="shared" si="54"/>
        <v>287.057</v>
      </c>
      <c r="AM66" s="6">
        <f t="shared" si="55"/>
        <v>7.830250954719039</v>
      </c>
      <c r="AO66" s="4" t="s">
        <v>84</v>
      </c>
      <c r="AP66" s="2">
        <f t="shared" si="56"/>
        <v>-612</v>
      </c>
      <c r="AQ66" s="7">
        <f t="shared" si="57"/>
        <v>-46.02799999999999</v>
      </c>
      <c r="AR66" s="2">
        <f t="shared" si="58"/>
        <v>2058</v>
      </c>
      <c r="AS66" s="7">
        <f t="shared" si="59"/>
        <v>91.13</v>
      </c>
      <c r="AT66" s="2">
        <f t="shared" si="60"/>
        <v>-1609</v>
      </c>
      <c r="AU66" s="7">
        <f t="shared" si="61"/>
        <v>-139.027</v>
      </c>
      <c r="AV66" s="2">
        <f t="shared" si="62"/>
        <v>221</v>
      </c>
      <c r="AW66" s="7">
        <f t="shared" si="63"/>
        <v>16.821</v>
      </c>
      <c r="AX66" s="2">
        <f t="shared" si="64"/>
        <v>-21</v>
      </c>
      <c r="AY66" s="7">
        <f t="shared" si="65"/>
        <v>-2.089</v>
      </c>
      <c r="AZ66" s="2">
        <f t="shared" si="66"/>
        <v>37</v>
      </c>
      <c r="BA66" s="7">
        <f t="shared" si="67"/>
        <v>-79.19299999999998</v>
      </c>
    </row>
    <row r="67" spans="1:53" ht="12.75">
      <c r="A67" s="4" t="s">
        <v>85</v>
      </c>
      <c r="B67" s="2">
        <v>950</v>
      </c>
      <c r="C67" s="7">
        <v>66.177</v>
      </c>
      <c r="D67" s="6">
        <f t="shared" si="20"/>
        <v>6.966000000000001</v>
      </c>
      <c r="E67" s="2">
        <v>2323</v>
      </c>
      <c r="F67" s="7">
        <v>117.972</v>
      </c>
      <c r="G67" s="6">
        <f t="shared" si="21"/>
        <v>5.078433060697374</v>
      </c>
      <c r="H67" s="2">
        <v>19</v>
      </c>
      <c r="I67" s="7">
        <v>0.745</v>
      </c>
      <c r="J67" s="6">
        <f t="shared" si="22"/>
        <v>3.9210526315789473</v>
      </c>
      <c r="K67" s="2">
        <v>211</v>
      </c>
      <c r="L67" s="7">
        <v>15.186</v>
      </c>
      <c r="M67" s="6">
        <f t="shared" si="23"/>
        <v>7.197156398104266</v>
      </c>
      <c r="N67" s="2">
        <v>0</v>
      </c>
      <c r="O67" s="2">
        <v>0</v>
      </c>
      <c r="P67" s="8" t="e">
        <f t="shared" si="48"/>
        <v>#DIV/0!</v>
      </c>
      <c r="Q67" s="2">
        <f t="shared" si="49"/>
        <v>3503</v>
      </c>
      <c r="R67" s="7">
        <f t="shared" si="50"/>
        <v>200.08</v>
      </c>
      <c r="S67" s="6">
        <f t="shared" si="51"/>
        <v>5.711675706537254</v>
      </c>
      <c r="U67" s="4" t="s">
        <v>85</v>
      </c>
      <c r="V67" s="2">
        <v>1651</v>
      </c>
      <c r="W67" s="7">
        <v>118.103</v>
      </c>
      <c r="X67" s="6">
        <f t="shared" si="24"/>
        <v>7.153422168382797</v>
      </c>
      <c r="Y67" s="2">
        <v>474</v>
      </c>
      <c r="Z67" s="7">
        <v>34.355</v>
      </c>
      <c r="AA67" s="6">
        <f t="shared" si="25"/>
        <v>7.247890295358649</v>
      </c>
      <c r="AB67" s="2">
        <v>1930</v>
      </c>
      <c r="AC67" s="7">
        <v>169.563</v>
      </c>
      <c r="AD67" s="6">
        <f t="shared" si="26"/>
        <v>8.785647668393782</v>
      </c>
      <c r="AE67" s="2">
        <v>19</v>
      </c>
      <c r="AF67" s="7">
        <v>1.559</v>
      </c>
      <c r="AG67" s="6">
        <f t="shared" si="27"/>
        <v>8.205263157894736</v>
      </c>
      <c r="AH67" s="2">
        <v>23</v>
      </c>
      <c r="AI67" s="7">
        <v>2.236</v>
      </c>
      <c r="AJ67" s="6">
        <f t="shared" si="52"/>
        <v>9.721739130434784</v>
      </c>
      <c r="AK67" s="2">
        <f t="shared" si="53"/>
        <v>4097</v>
      </c>
      <c r="AL67" s="7">
        <f t="shared" si="54"/>
        <v>325.816</v>
      </c>
      <c r="AM67" s="6">
        <f t="shared" si="55"/>
        <v>7.952550646814742</v>
      </c>
      <c r="AO67" s="4" t="s">
        <v>85</v>
      </c>
      <c r="AP67" s="2">
        <f t="shared" si="56"/>
        <v>-701</v>
      </c>
      <c r="AQ67" s="7">
        <f t="shared" si="57"/>
        <v>-51.92599999999999</v>
      </c>
      <c r="AR67" s="2">
        <f t="shared" si="58"/>
        <v>1849</v>
      </c>
      <c r="AS67" s="7">
        <f t="shared" si="59"/>
        <v>83.61699999999999</v>
      </c>
      <c r="AT67" s="2">
        <f t="shared" si="60"/>
        <v>-1911</v>
      </c>
      <c r="AU67" s="7">
        <f t="shared" si="61"/>
        <v>-168.81799999999998</v>
      </c>
      <c r="AV67" s="2">
        <f t="shared" si="62"/>
        <v>192</v>
      </c>
      <c r="AW67" s="7">
        <f t="shared" si="63"/>
        <v>13.627</v>
      </c>
      <c r="AX67" s="2">
        <f t="shared" si="64"/>
        <v>-23</v>
      </c>
      <c r="AY67" s="7">
        <f t="shared" si="65"/>
        <v>-2.236</v>
      </c>
      <c r="AZ67" s="2">
        <f t="shared" si="66"/>
        <v>-594</v>
      </c>
      <c r="BA67" s="7">
        <f t="shared" si="67"/>
        <v>-125.73599999999999</v>
      </c>
    </row>
    <row r="68" spans="1:53" ht="12.75">
      <c r="A68" s="4" t="s">
        <v>86</v>
      </c>
      <c r="B68" s="2">
        <v>1237</v>
      </c>
      <c r="C68" s="7">
        <v>85.559</v>
      </c>
      <c r="D68" s="6">
        <f t="shared" si="20"/>
        <v>6.916653193209377</v>
      </c>
      <c r="E68" s="2">
        <v>2489</v>
      </c>
      <c r="F68" s="7">
        <v>110.974</v>
      </c>
      <c r="G68" s="6">
        <f t="shared" si="21"/>
        <v>4.458577742065087</v>
      </c>
      <c r="H68" s="2">
        <v>5</v>
      </c>
      <c r="I68" s="7">
        <v>0.366</v>
      </c>
      <c r="J68" s="6">
        <f t="shared" si="22"/>
        <v>7.32</v>
      </c>
      <c r="K68" s="2">
        <v>236</v>
      </c>
      <c r="L68" s="7">
        <v>16.722</v>
      </c>
      <c r="M68" s="6">
        <f t="shared" si="23"/>
        <v>7.085593220338983</v>
      </c>
      <c r="N68" s="2">
        <v>0</v>
      </c>
      <c r="O68" s="2">
        <v>0</v>
      </c>
      <c r="P68" s="8" t="e">
        <f t="shared" si="48"/>
        <v>#DIV/0!</v>
      </c>
      <c r="Q68" s="2">
        <f t="shared" si="49"/>
        <v>3967</v>
      </c>
      <c r="R68" s="7">
        <f t="shared" si="50"/>
        <v>213.62100000000004</v>
      </c>
      <c r="S68" s="6">
        <f t="shared" si="51"/>
        <v>5.384950844466852</v>
      </c>
      <c r="U68" s="4" t="s">
        <v>86</v>
      </c>
      <c r="V68" s="2">
        <v>1068</v>
      </c>
      <c r="W68" s="7">
        <v>72.721</v>
      </c>
      <c r="X68" s="6">
        <f t="shared" si="24"/>
        <v>6.809082397003746</v>
      </c>
      <c r="Y68" s="2">
        <v>389</v>
      </c>
      <c r="Z68" s="7">
        <v>28.863</v>
      </c>
      <c r="AA68" s="6">
        <f t="shared" si="25"/>
        <v>7.419794344473008</v>
      </c>
      <c r="AB68" s="2">
        <v>2561</v>
      </c>
      <c r="AC68" s="7">
        <v>252.787</v>
      </c>
      <c r="AD68" s="6">
        <f t="shared" si="26"/>
        <v>9.870636470128856</v>
      </c>
      <c r="AE68" s="2">
        <v>6</v>
      </c>
      <c r="AF68" s="7">
        <v>0.478</v>
      </c>
      <c r="AG68" s="6">
        <f t="shared" si="27"/>
        <v>7.966666666666667</v>
      </c>
      <c r="AH68" s="2">
        <v>26</v>
      </c>
      <c r="AI68" s="7">
        <v>2.382</v>
      </c>
      <c r="AJ68" s="6">
        <f t="shared" si="52"/>
        <v>9.161538461538463</v>
      </c>
      <c r="AK68" s="2">
        <f t="shared" si="53"/>
        <v>4050</v>
      </c>
      <c r="AL68" s="7">
        <f t="shared" si="54"/>
        <v>357.231</v>
      </c>
      <c r="AM68" s="6">
        <f t="shared" si="55"/>
        <v>8.820518518518519</v>
      </c>
      <c r="AO68" s="4" t="s">
        <v>86</v>
      </c>
      <c r="AP68" s="2">
        <f t="shared" si="56"/>
        <v>169</v>
      </c>
      <c r="AQ68" s="7">
        <f t="shared" si="57"/>
        <v>12.837999999999994</v>
      </c>
      <c r="AR68" s="2">
        <f t="shared" si="58"/>
        <v>2100</v>
      </c>
      <c r="AS68" s="7">
        <f t="shared" si="59"/>
        <v>82.111</v>
      </c>
      <c r="AT68" s="2">
        <f t="shared" si="60"/>
        <v>-2556</v>
      </c>
      <c r="AU68" s="7">
        <f t="shared" si="61"/>
        <v>-252.421</v>
      </c>
      <c r="AV68" s="2">
        <f t="shared" si="62"/>
        <v>230</v>
      </c>
      <c r="AW68" s="7">
        <f t="shared" si="63"/>
        <v>16.244</v>
      </c>
      <c r="AX68" s="2">
        <f t="shared" si="64"/>
        <v>-26</v>
      </c>
      <c r="AY68" s="7">
        <f t="shared" si="65"/>
        <v>-2.382</v>
      </c>
      <c r="AZ68" s="2">
        <f t="shared" si="66"/>
        <v>-83</v>
      </c>
      <c r="BA68" s="7">
        <f t="shared" si="67"/>
        <v>-143.60999999999999</v>
      </c>
    </row>
    <row r="69" spans="1:53" ht="12.75">
      <c r="A69" s="4" t="s">
        <v>87</v>
      </c>
      <c r="B69" s="2">
        <v>1448</v>
      </c>
      <c r="C69" s="7">
        <v>113.347</v>
      </c>
      <c r="D69" s="6">
        <f t="shared" si="20"/>
        <v>7.827831491712707</v>
      </c>
      <c r="E69" s="2">
        <v>2336</v>
      </c>
      <c r="F69" s="7">
        <v>114.429</v>
      </c>
      <c r="G69" s="6">
        <f t="shared" si="21"/>
        <v>4.898501712328767</v>
      </c>
      <c r="H69" s="2">
        <v>35</v>
      </c>
      <c r="I69" s="7">
        <v>2.825</v>
      </c>
      <c r="J69" s="6">
        <f t="shared" si="22"/>
        <v>8.071428571428573</v>
      </c>
      <c r="K69" s="2">
        <v>278</v>
      </c>
      <c r="L69" s="7">
        <v>21.624</v>
      </c>
      <c r="M69" s="6">
        <f t="shared" si="23"/>
        <v>7.77841726618705</v>
      </c>
      <c r="N69" s="2">
        <v>0</v>
      </c>
      <c r="O69" s="2">
        <v>0</v>
      </c>
      <c r="P69" s="8" t="e">
        <f t="shared" si="48"/>
        <v>#DIV/0!</v>
      </c>
      <c r="Q69" s="2">
        <f t="shared" si="49"/>
        <v>4097</v>
      </c>
      <c r="R69" s="7">
        <f t="shared" si="50"/>
        <v>252.225</v>
      </c>
      <c r="S69" s="6">
        <f t="shared" si="51"/>
        <v>6.1563339028557476</v>
      </c>
      <c r="U69" s="4" t="s">
        <v>87</v>
      </c>
      <c r="V69" s="2">
        <v>678</v>
      </c>
      <c r="W69" s="7">
        <v>49.307</v>
      </c>
      <c r="X69" s="6">
        <f t="shared" si="24"/>
        <v>7.272418879056048</v>
      </c>
      <c r="Y69" s="2">
        <v>522</v>
      </c>
      <c r="Z69" s="7">
        <v>45.11</v>
      </c>
      <c r="AA69" s="6">
        <f t="shared" si="25"/>
        <v>8.64176245210728</v>
      </c>
      <c r="AB69" s="2">
        <v>2322</v>
      </c>
      <c r="AC69" s="7">
        <v>237.191</v>
      </c>
      <c r="AD69" s="6">
        <f t="shared" si="26"/>
        <v>10.214944013781222</v>
      </c>
      <c r="AE69" s="2">
        <v>2</v>
      </c>
      <c r="AF69" s="7">
        <v>0.143</v>
      </c>
      <c r="AG69" s="6">
        <f t="shared" si="27"/>
        <v>7.1499999999999995</v>
      </c>
      <c r="AH69" s="2">
        <v>28</v>
      </c>
      <c r="AI69" s="7">
        <v>2.677</v>
      </c>
      <c r="AJ69" s="6">
        <f t="shared" si="52"/>
        <v>9.560714285714287</v>
      </c>
      <c r="AK69" s="2">
        <f t="shared" si="53"/>
        <v>3552</v>
      </c>
      <c r="AL69" s="7">
        <f t="shared" si="54"/>
        <v>334.428</v>
      </c>
      <c r="AM69" s="6">
        <f t="shared" si="55"/>
        <v>9.415202702702704</v>
      </c>
      <c r="AO69" s="4" t="s">
        <v>87</v>
      </c>
      <c r="AP69" s="2">
        <f t="shared" si="56"/>
        <v>770</v>
      </c>
      <c r="AQ69" s="7">
        <f t="shared" si="57"/>
        <v>64.03999999999999</v>
      </c>
      <c r="AR69" s="2">
        <f t="shared" si="58"/>
        <v>1814</v>
      </c>
      <c r="AS69" s="7">
        <f t="shared" si="59"/>
        <v>69.319</v>
      </c>
      <c r="AT69" s="2">
        <f t="shared" si="60"/>
        <v>-2287</v>
      </c>
      <c r="AU69" s="7">
        <f t="shared" si="61"/>
        <v>-234.366</v>
      </c>
      <c r="AV69" s="2">
        <f t="shared" si="62"/>
        <v>276</v>
      </c>
      <c r="AW69" s="7">
        <f t="shared" si="63"/>
        <v>21.480999999999998</v>
      </c>
      <c r="AX69" s="2">
        <f t="shared" si="64"/>
        <v>-28</v>
      </c>
      <c r="AY69" s="7">
        <f t="shared" si="65"/>
        <v>-2.677</v>
      </c>
      <c r="AZ69" s="2">
        <f t="shared" si="66"/>
        <v>545</v>
      </c>
      <c r="BA69" s="7">
        <f t="shared" si="67"/>
        <v>-82.20300000000005</v>
      </c>
    </row>
    <row r="70" spans="1:53" ht="12.75">
      <c r="A70" s="4" t="s">
        <v>88</v>
      </c>
      <c r="B70" s="2">
        <v>1521</v>
      </c>
      <c r="C70" s="7">
        <v>113.985</v>
      </c>
      <c r="D70" s="6">
        <f t="shared" si="20"/>
        <v>7.494082840236686</v>
      </c>
      <c r="E70" s="2">
        <v>2444</v>
      </c>
      <c r="F70" s="7">
        <v>115.949</v>
      </c>
      <c r="G70" s="6">
        <f t="shared" si="21"/>
        <v>4.74423076923077</v>
      </c>
      <c r="H70" s="2">
        <v>102</v>
      </c>
      <c r="I70" s="7">
        <v>7.119</v>
      </c>
      <c r="J70" s="6">
        <f t="shared" si="22"/>
        <v>6.979411764705882</v>
      </c>
      <c r="K70" s="2">
        <v>289</v>
      </c>
      <c r="L70" s="7">
        <v>22.33</v>
      </c>
      <c r="M70" s="6">
        <f t="shared" si="23"/>
        <v>7.726643598615916</v>
      </c>
      <c r="N70" s="2">
        <v>0</v>
      </c>
      <c r="O70" s="2">
        <v>0</v>
      </c>
      <c r="P70" s="8" t="e">
        <f t="shared" si="48"/>
        <v>#DIV/0!</v>
      </c>
      <c r="Q70" s="2">
        <f t="shared" si="49"/>
        <v>4356</v>
      </c>
      <c r="R70" s="7">
        <f t="shared" si="50"/>
        <v>259.383</v>
      </c>
      <c r="S70" s="6">
        <f t="shared" si="51"/>
        <v>5.95461432506887</v>
      </c>
      <c r="U70" s="4" t="s">
        <v>88</v>
      </c>
      <c r="V70" s="2">
        <v>631</v>
      </c>
      <c r="W70" s="7">
        <v>46.999</v>
      </c>
      <c r="X70" s="6">
        <f t="shared" si="24"/>
        <v>7.448335974643423</v>
      </c>
      <c r="Y70" s="2">
        <v>527</v>
      </c>
      <c r="Z70" s="7">
        <v>44.293</v>
      </c>
      <c r="AA70" s="6">
        <f t="shared" si="25"/>
        <v>8.404743833017077</v>
      </c>
      <c r="AB70" s="2">
        <v>2299</v>
      </c>
      <c r="AC70" s="7">
        <v>236.817</v>
      </c>
      <c r="AD70" s="6">
        <f t="shared" si="26"/>
        <v>10.300869943453677</v>
      </c>
      <c r="AE70" s="2">
        <v>1</v>
      </c>
      <c r="AF70" s="7">
        <v>0.094</v>
      </c>
      <c r="AG70" s="6">
        <f t="shared" si="27"/>
        <v>9.4</v>
      </c>
      <c r="AH70" s="2">
        <v>29</v>
      </c>
      <c r="AI70" s="7">
        <v>2.46</v>
      </c>
      <c r="AJ70" s="6">
        <f t="shared" si="52"/>
        <v>8.482758620689655</v>
      </c>
      <c r="AK70" s="2">
        <f t="shared" si="53"/>
        <v>3487</v>
      </c>
      <c r="AL70" s="7">
        <f t="shared" si="54"/>
        <v>330.663</v>
      </c>
      <c r="AM70" s="6">
        <f t="shared" si="55"/>
        <v>9.48273587611127</v>
      </c>
      <c r="AO70" s="4" t="s">
        <v>88</v>
      </c>
      <c r="AP70" s="2">
        <f t="shared" si="56"/>
        <v>890</v>
      </c>
      <c r="AQ70" s="7">
        <f t="shared" si="57"/>
        <v>66.98599999999999</v>
      </c>
      <c r="AR70" s="2">
        <f t="shared" si="58"/>
        <v>1917</v>
      </c>
      <c r="AS70" s="7">
        <f t="shared" si="59"/>
        <v>71.656</v>
      </c>
      <c r="AT70" s="2">
        <f t="shared" si="60"/>
        <v>-2197</v>
      </c>
      <c r="AU70" s="7">
        <f t="shared" si="61"/>
        <v>-229.698</v>
      </c>
      <c r="AV70" s="2">
        <f t="shared" si="62"/>
        <v>288</v>
      </c>
      <c r="AW70" s="7">
        <f t="shared" si="63"/>
        <v>22.235999999999997</v>
      </c>
      <c r="AX70" s="2">
        <f t="shared" si="64"/>
        <v>-29</v>
      </c>
      <c r="AY70" s="7">
        <f t="shared" si="65"/>
        <v>-2.46</v>
      </c>
      <c r="AZ70" s="2">
        <f t="shared" si="66"/>
        <v>869</v>
      </c>
      <c r="BA70" s="7">
        <f t="shared" si="67"/>
        <v>-71.28000000000002</v>
      </c>
    </row>
    <row r="71" spans="1:53" ht="12.75">
      <c r="A71" s="4" t="s">
        <v>89</v>
      </c>
      <c r="B71" s="2">
        <v>1422</v>
      </c>
      <c r="C71" s="7">
        <v>115.338</v>
      </c>
      <c r="D71" s="6">
        <f t="shared" si="20"/>
        <v>8.11097046413502</v>
      </c>
      <c r="E71" s="2">
        <v>2744</v>
      </c>
      <c r="F71" s="7">
        <v>126.989</v>
      </c>
      <c r="G71" s="6">
        <f t="shared" si="21"/>
        <v>4.627879008746356</v>
      </c>
      <c r="H71" s="2">
        <v>115</v>
      </c>
      <c r="I71" s="7">
        <v>5.833</v>
      </c>
      <c r="J71" s="6">
        <f t="shared" si="22"/>
        <v>5.072173913043478</v>
      </c>
      <c r="K71" s="2">
        <v>256</v>
      </c>
      <c r="L71" s="7">
        <v>20.542</v>
      </c>
      <c r="M71" s="6">
        <f t="shared" si="23"/>
        <v>8.024218750000001</v>
      </c>
      <c r="N71" s="2">
        <v>0</v>
      </c>
      <c r="O71" s="2">
        <v>0</v>
      </c>
      <c r="P71" s="8" t="e">
        <f t="shared" si="48"/>
        <v>#DIV/0!</v>
      </c>
      <c r="Q71" s="2">
        <f t="shared" si="49"/>
        <v>4537</v>
      </c>
      <c r="R71" s="7">
        <f t="shared" si="50"/>
        <v>268.702</v>
      </c>
      <c r="S71" s="6">
        <f t="shared" si="51"/>
        <v>5.922459775181839</v>
      </c>
      <c r="U71" s="4" t="s">
        <v>89</v>
      </c>
      <c r="V71" s="2">
        <v>672</v>
      </c>
      <c r="W71" s="7">
        <v>58.808</v>
      </c>
      <c r="X71" s="6">
        <f t="shared" si="24"/>
        <v>8.751190476190477</v>
      </c>
      <c r="Y71" s="2">
        <v>533</v>
      </c>
      <c r="Z71" s="7">
        <v>44.343</v>
      </c>
      <c r="AA71" s="6">
        <f t="shared" si="25"/>
        <v>8.319512195121952</v>
      </c>
      <c r="AB71" s="2">
        <v>2398</v>
      </c>
      <c r="AC71" s="7">
        <v>241.158</v>
      </c>
      <c r="AD71" s="6">
        <f t="shared" si="26"/>
        <v>10.056630525437864</v>
      </c>
      <c r="AE71" s="2">
        <v>1</v>
      </c>
      <c r="AF71" s="7">
        <v>0.053</v>
      </c>
      <c r="AG71" s="6">
        <f t="shared" si="27"/>
        <v>5.3</v>
      </c>
      <c r="AH71" s="2">
        <v>29</v>
      </c>
      <c r="AI71" s="7">
        <v>2.314</v>
      </c>
      <c r="AJ71" s="6">
        <f t="shared" si="52"/>
        <v>7.979310344827587</v>
      </c>
      <c r="AK71" s="2">
        <f t="shared" si="53"/>
        <v>3633</v>
      </c>
      <c r="AL71" s="7">
        <f t="shared" si="54"/>
        <v>346.676</v>
      </c>
      <c r="AM71" s="6">
        <f t="shared" si="55"/>
        <v>9.54241673548032</v>
      </c>
      <c r="AO71" s="4" t="s">
        <v>89</v>
      </c>
      <c r="AP71" s="2">
        <f t="shared" si="56"/>
        <v>750</v>
      </c>
      <c r="AQ71" s="7">
        <f t="shared" si="57"/>
        <v>56.529999999999994</v>
      </c>
      <c r="AR71" s="2">
        <f t="shared" si="58"/>
        <v>2211</v>
      </c>
      <c r="AS71" s="7">
        <f t="shared" si="59"/>
        <v>82.646</v>
      </c>
      <c r="AT71" s="2">
        <f t="shared" si="60"/>
        <v>-2283</v>
      </c>
      <c r="AU71" s="7">
        <f t="shared" si="61"/>
        <v>-235.325</v>
      </c>
      <c r="AV71" s="2">
        <f t="shared" si="62"/>
        <v>255</v>
      </c>
      <c r="AW71" s="7">
        <f t="shared" si="63"/>
        <v>20.489</v>
      </c>
      <c r="AX71" s="2">
        <f t="shared" si="64"/>
        <v>-29</v>
      </c>
      <c r="AY71" s="7">
        <f t="shared" si="65"/>
        <v>-2.314</v>
      </c>
      <c r="AZ71" s="2">
        <f t="shared" si="66"/>
        <v>904</v>
      </c>
      <c r="BA71" s="7">
        <f t="shared" si="67"/>
        <v>-77.97399999999999</v>
      </c>
    </row>
    <row r="72" spans="1:53" ht="12.75">
      <c r="A72" s="4" t="s">
        <v>100</v>
      </c>
      <c r="B72" s="2">
        <v>1409</v>
      </c>
      <c r="C72" s="7">
        <v>110.269</v>
      </c>
      <c r="D72" s="6">
        <f t="shared" si="20"/>
        <v>7.826046841731725</v>
      </c>
      <c r="E72" s="2">
        <v>2501</v>
      </c>
      <c r="F72" s="7">
        <v>123.325</v>
      </c>
      <c r="G72" s="6">
        <f t="shared" si="21"/>
        <v>4.931027588964414</v>
      </c>
      <c r="H72" s="2">
        <v>102</v>
      </c>
      <c r="I72" s="7">
        <v>7.864</v>
      </c>
      <c r="J72" s="6">
        <f t="shared" si="22"/>
        <v>7.709803921568627</v>
      </c>
      <c r="K72" s="2">
        <v>233</v>
      </c>
      <c r="L72" s="7">
        <v>18.1</v>
      </c>
      <c r="M72" s="6">
        <f t="shared" si="23"/>
        <v>7.768240343347641</v>
      </c>
      <c r="N72" s="2">
        <v>0</v>
      </c>
      <c r="O72" s="2">
        <v>0</v>
      </c>
      <c r="P72" s="8" t="e">
        <f t="shared" si="48"/>
        <v>#DIV/0!</v>
      </c>
      <c r="Q72" s="2">
        <f t="shared" si="49"/>
        <v>4245</v>
      </c>
      <c r="R72" s="7">
        <f t="shared" si="50"/>
        <v>259.558</v>
      </c>
      <c r="S72" s="6">
        <f t="shared" si="51"/>
        <v>6.114440518256773</v>
      </c>
      <c r="U72" s="4" t="s">
        <v>100</v>
      </c>
      <c r="V72" s="2">
        <v>718</v>
      </c>
      <c r="W72" s="7">
        <v>54.958</v>
      </c>
      <c r="X72" s="6">
        <f t="shared" si="24"/>
        <v>7.654317548746518</v>
      </c>
      <c r="Y72" s="2">
        <v>565</v>
      </c>
      <c r="Z72" s="7">
        <v>43.256</v>
      </c>
      <c r="AA72" s="6">
        <f t="shared" si="25"/>
        <v>7.655929203539823</v>
      </c>
      <c r="AB72" s="2">
        <v>2230</v>
      </c>
      <c r="AC72" s="7">
        <v>215.488</v>
      </c>
      <c r="AD72" s="6">
        <f t="shared" si="26"/>
        <v>9.663139013452914</v>
      </c>
      <c r="AE72" s="2">
        <v>0</v>
      </c>
      <c r="AF72" s="7">
        <v>0.029</v>
      </c>
      <c r="AG72" s="8" t="e">
        <f t="shared" si="27"/>
        <v>#DIV/0!</v>
      </c>
      <c r="AH72" s="2">
        <v>28</v>
      </c>
      <c r="AI72" s="7">
        <v>2.16</v>
      </c>
      <c r="AJ72" s="6">
        <f t="shared" si="52"/>
        <v>7.714285714285715</v>
      </c>
      <c r="AK72" s="2">
        <f t="shared" si="53"/>
        <v>3541</v>
      </c>
      <c r="AL72" s="7">
        <f t="shared" si="54"/>
        <v>315.891</v>
      </c>
      <c r="AM72" s="6">
        <f t="shared" si="55"/>
        <v>8.920954532617905</v>
      </c>
      <c r="AO72" s="4" t="s">
        <v>100</v>
      </c>
      <c r="AP72" s="2">
        <f t="shared" si="56"/>
        <v>691</v>
      </c>
      <c r="AQ72" s="7">
        <f t="shared" si="57"/>
        <v>55.31100000000001</v>
      </c>
      <c r="AR72" s="2">
        <f t="shared" si="58"/>
        <v>1936</v>
      </c>
      <c r="AS72" s="7">
        <f t="shared" si="59"/>
        <v>80.069</v>
      </c>
      <c r="AT72" s="2">
        <f t="shared" si="60"/>
        <v>-2128</v>
      </c>
      <c r="AU72" s="7">
        <f t="shared" si="61"/>
        <v>-207.624</v>
      </c>
      <c r="AV72" s="2">
        <f t="shared" si="62"/>
        <v>233</v>
      </c>
      <c r="AW72" s="7">
        <f t="shared" si="63"/>
        <v>18.071</v>
      </c>
      <c r="AX72" s="2">
        <f t="shared" si="64"/>
        <v>-28</v>
      </c>
      <c r="AY72" s="7">
        <f t="shared" si="65"/>
        <v>-2.16</v>
      </c>
      <c r="AZ72" s="2">
        <f t="shared" si="66"/>
        <v>704</v>
      </c>
      <c r="BA72" s="7">
        <f t="shared" si="67"/>
        <v>-56.333</v>
      </c>
    </row>
    <row r="73" spans="1:53" ht="12.75">
      <c r="A73" s="4" t="s">
        <v>90</v>
      </c>
      <c r="B73" s="2">
        <v>1593</v>
      </c>
      <c r="C73" s="7">
        <v>116.067</v>
      </c>
      <c r="D73" s="6">
        <f t="shared" si="20"/>
        <v>7.2860640301318265</v>
      </c>
      <c r="E73" s="2">
        <v>2860</v>
      </c>
      <c r="F73" s="7">
        <v>129.85</v>
      </c>
      <c r="G73" s="6">
        <f t="shared" si="21"/>
        <v>4.54020979020979</v>
      </c>
      <c r="H73" s="2">
        <v>33</v>
      </c>
      <c r="I73" s="7">
        <v>1.946</v>
      </c>
      <c r="J73" s="6">
        <f t="shared" si="22"/>
        <v>5.896969696969697</v>
      </c>
      <c r="K73" s="2">
        <v>259</v>
      </c>
      <c r="L73" s="7">
        <v>19.269</v>
      </c>
      <c r="M73" s="6">
        <f t="shared" si="23"/>
        <v>7.43976833976834</v>
      </c>
      <c r="N73" s="2">
        <v>0</v>
      </c>
      <c r="O73" s="2">
        <v>0</v>
      </c>
      <c r="P73" s="8" t="e">
        <f t="shared" si="48"/>
        <v>#DIV/0!</v>
      </c>
      <c r="Q73" s="2">
        <f t="shared" si="49"/>
        <v>4745</v>
      </c>
      <c r="R73" s="7">
        <f t="shared" si="50"/>
        <v>267.13199999999995</v>
      </c>
      <c r="S73" s="6">
        <f t="shared" si="51"/>
        <v>5.629757639620652</v>
      </c>
      <c r="U73" s="4" t="s">
        <v>90</v>
      </c>
      <c r="V73" s="2">
        <v>779</v>
      </c>
      <c r="W73" s="7">
        <v>55.778</v>
      </c>
      <c r="X73" s="6">
        <f t="shared" si="24"/>
        <v>7.160205391527599</v>
      </c>
      <c r="Y73" s="2">
        <v>711</v>
      </c>
      <c r="Z73" s="7">
        <v>54.791</v>
      </c>
      <c r="AA73" s="6">
        <f t="shared" si="25"/>
        <v>7.70618846694796</v>
      </c>
      <c r="AB73" s="2">
        <v>2539</v>
      </c>
      <c r="AC73" s="7">
        <v>230.669</v>
      </c>
      <c r="AD73" s="6">
        <f t="shared" si="26"/>
        <v>9.085033477747146</v>
      </c>
      <c r="AE73" s="2">
        <v>2</v>
      </c>
      <c r="AF73" s="7">
        <v>0.213</v>
      </c>
      <c r="AG73" s="6">
        <f t="shared" si="27"/>
        <v>10.65</v>
      </c>
      <c r="AH73" s="2">
        <v>30</v>
      </c>
      <c r="AI73" s="7">
        <v>2.186</v>
      </c>
      <c r="AJ73" s="6">
        <f t="shared" si="52"/>
        <v>7.286666666666666</v>
      </c>
      <c r="AK73" s="2">
        <f t="shared" si="53"/>
        <v>4061</v>
      </c>
      <c r="AL73" s="7">
        <f t="shared" si="54"/>
        <v>343.637</v>
      </c>
      <c r="AM73" s="6">
        <f t="shared" si="55"/>
        <v>8.461881310022163</v>
      </c>
      <c r="AO73" s="4" t="s">
        <v>90</v>
      </c>
      <c r="AP73" s="2">
        <f t="shared" si="56"/>
        <v>814</v>
      </c>
      <c r="AQ73" s="7">
        <f t="shared" si="57"/>
        <v>60.288999999999994</v>
      </c>
      <c r="AR73" s="2">
        <f t="shared" si="58"/>
        <v>2149</v>
      </c>
      <c r="AS73" s="7">
        <f t="shared" si="59"/>
        <v>75.059</v>
      </c>
      <c r="AT73" s="2">
        <f t="shared" si="60"/>
        <v>-2506</v>
      </c>
      <c r="AU73" s="7">
        <f t="shared" si="61"/>
        <v>-228.723</v>
      </c>
      <c r="AV73" s="2">
        <f t="shared" si="62"/>
        <v>257</v>
      </c>
      <c r="AW73" s="7">
        <f t="shared" si="63"/>
        <v>19.055999999999997</v>
      </c>
      <c r="AX73" s="2">
        <f t="shared" si="64"/>
        <v>-30</v>
      </c>
      <c r="AY73" s="7">
        <f t="shared" si="65"/>
        <v>-2.186</v>
      </c>
      <c r="AZ73" s="2">
        <f t="shared" si="66"/>
        <v>684</v>
      </c>
      <c r="BA73" s="7">
        <f t="shared" si="67"/>
        <v>-76.50500000000002</v>
      </c>
    </row>
    <row r="74" spans="1:53" ht="12.75">
      <c r="A74" s="4" t="s">
        <v>91</v>
      </c>
      <c r="B74" s="2">
        <v>1385</v>
      </c>
      <c r="C74" s="7">
        <v>86.926</v>
      </c>
      <c r="D74" s="6">
        <f t="shared" si="20"/>
        <v>6.276245487364621</v>
      </c>
      <c r="E74" s="2">
        <v>2460</v>
      </c>
      <c r="F74" s="7">
        <v>106.06</v>
      </c>
      <c r="G74" s="6">
        <f t="shared" si="21"/>
        <v>4.311382113821138</v>
      </c>
      <c r="H74" s="2">
        <v>82</v>
      </c>
      <c r="I74" s="7">
        <v>2.81</v>
      </c>
      <c r="J74" s="6">
        <f t="shared" si="22"/>
        <v>3.4268292682926833</v>
      </c>
      <c r="K74" s="2">
        <v>226</v>
      </c>
      <c r="L74" s="7">
        <v>14.48</v>
      </c>
      <c r="M74" s="6">
        <f t="shared" si="23"/>
        <v>6.407079646017699</v>
      </c>
      <c r="N74" s="2">
        <v>0</v>
      </c>
      <c r="O74" s="2">
        <v>0</v>
      </c>
      <c r="P74" s="8" t="e">
        <f t="shared" si="48"/>
        <v>#DIV/0!</v>
      </c>
      <c r="Q74" s="2">
        <f t="shared" si="49"/>
        <v>4153</v>
      </c>
      <c r="R74" s="7">
        <f t="shared" si="50"/>
        <v>210.27599999999998</v>
      </c>
      <c r="S74" s="6">
        <f t="shared" si="51"/>
        <v>5.063231398988682</v>
      </c>
      <c r="U74" s="4" t="s">
        <v>91</v>
      </c>
      <c r="V74" s="2">
        <v>1088</v>
      </c>
      <c r="W74" s="7">
        <v>67.324</v>
      </c>
      <c r="X74" s="6">
        <f t="shared" si="24"/>
        <v>6.187867647058823</v>
      </c>
      <c r="Y74" s="2">
        <v>495</v>
      </c>
      <c r="Z74" s="7">
        <v>35.437</v>
      </c>
      <c r="AA74" s="6">
        <f t="shared" si="25"/>
        <v>7.158989898989898</v>
      </c>
      <c r="AB74" s="2">
        <v>2555</v>
      </c>
      <c r="AC74" s="7">
        <v>210.649</v>
      </c>
      <c r="AD74" s="6">
        <f t="shared" si="26"/>
        <v>8.244579256360078</v>
      </c>
      <c r="AE74" s="2">
        <v>23</v>
      </c>
      <c r="AF74" s="7">
        <v>1.516</v>
      </c>
      <c r="AG74" s="6">
        <f t="shared" si="27"/>
        <v>6.591304347826086</v>
      </c>
      <c r="AH74" s="2">
        <v>23</v>
      </c>
      <c r="AI74" s="7">
        <v>1.915</v>
      </c>
      <c r="AJ74" s="6">
        <f t="shared" si="52"/>
        <v>8.326086956521738</v>
      </c>
      <c r="AK74" s="2">
        <f t="shared" si="53"/>
        <v>4184</v>
      </c>
      <c r="AL74" s="7">
        <f t="shared" si="54"/>
        <v>316.841</v>
      </c>
      <c r="AM74" s="6">
        <f t="shared" si="55"/>
        <v>7.572681644359465</v>
      </c>
      <c r="AO74" s="4" t="s">
        <v>91</v>
      </c>
      <c r="AP74" s="2">
        <f t="shared" si="56"/>
        <v>297</v>
      </c>
      <c r="AQ74" s="7">
        <f t="shared" si="57"/>
        <v>19.602000000000004</v>
      </c>
      <c r="AR74" s="2">
        <f t="shared" si="58"/>
        <v>1965</v>
      </c>
      <c r="AS74" s="7">
        <f t="shared" si="59"/>
        <v>70.623</v>
      </c>
      <c r="AT74" s="2">
        <f t="shared" si="60"/>
        <v>-2473</v>
      </c>
      <c r="AU74" s="7">
        <f t="shared" si="61"/>
        <v>-207.839</v>
      </c>
      <c r="AV74" s="2">
        <f t="shared" si="62"/>
        <v>203</v>
      </c>
      <c r="AW74" s="7">
        <f t="shared" si="63"/>
        <v>12.964</v>
      </c>
      <c r="AX74" s="2">
        <f t="shared" si="64"/>
        <v>-23</v>
      </c>
      <c r="AY74" s="7">
        <f t="shared" si="65"/>
        <v>-1.915</v>
      </c>
      <c r="AZ74" s="2">
        <f t="shared" si="66"/>
        <v>-31</v>
      </c>
      <c r="BA74" s="7">
        <f t="shared" si="67"/>
        <v>-106.565</v>
      </c>
    </row>
    <row r="75" spans="1:53" ht="12.75">
      <c r="A75" s="4" t="s">
        <v>92</v>
      </c>
      <c r="B75" s="2">
        <v>1108</v>
      </c>
      <c r="C75" s="7">
        <v>70.54</v>
      </c>
      <c r="D75" s="6">
        <f t="shared" si="20"/>
        <v>6.366425992779784</v>
      </c>
      <c r="E75" s="2">
        <v>2307</v>
      </c>
      <c r="F75" s="7">
        <v>96.17</v>
      </c>
      <c r="G75" s="6">
        <f t="shared" si="21"/>
        <v>4.168617251842219</v>
      </c>
      <c r="H75" s="2">
        <v>65</v>
      </c>
      <c r="I75" s="7">
        <v>4.082</v>
      </c>
      <c r="J75" s="6">
        <f t="shared" si="22"/>
        <v>6.279999999999999</v>
      </c>
      <c r="K75" s="2">
        <v>224</v>
      </c>
      <c r="L75" s="7">
        <v>15.118</v>
      </c>
      <c r="M75" s="6">
        <f t="shared" si="23"/>
        <v>6.7491071428571425</v>
      </c>
      <c r="N75" s="2">
        <v>0</v>
      </c>
      <c r="O75" s="2">
        <v>0</v>
      </c>
      <c r="P75" s="8" t="e">
        <f t="shared" si="48"/>
        <v>#DIV/0!</v>
      </c>
      <c r="Q75" s="2">
        <f t="shared" si="49"/>
        <v>3704</v>
      </c>
      <c r="R75" s="7">
        <f t="shared" si="50"/>
        <v>185.91</v>
      </c>
      <c r="S75" s="6">
        <f t="shared" si="51"/>
        <v>5.019168466522679</v>
      </c>
      <c r="U75" s="4" t="s">
        <v>92</v>
      </c>
      <c r="V75" s="2">
        <v>1682</v>
      </c>
      <c r="W75" s="7">
        <v>108.641</v>
      </c>
      <c r="X75" s="6">
        <f t="shared" si="24"/>
        <v>6.4590368608799045</v>
      </c>
      <c r="Y75" s="2">
        <v>608</v>
      </c>
      <c r="Z75" s="7">
        <v>42.527</v>
      </c>
      <c r="AA75" s="6">
        <f t="shared" si="25"/>
        <v>6.994572368421053</v>
      </c>
      <c r="AB75" s="2">
        <v>2088</v>
      </c>
      <c r="AC75" s="7">
        <v>174.567</v>
      </c>
      <c r="AD75" s="6">
        <f t="shared" si="26"/>
        <v>8.360488505747126</v>
      </c>
      <c r="AE75" s="2">
        <v>80</v>
      </c>
      <c r="AF75" s="7">
        <v>5.901</v>
      </c>
      <c r="AG75" s="6">
        <f t="shared" si="27"/>
        <v>7.37625</v>
      </c>
      <c r="AH75" s="2">
        <v>22</v>
      </c>
      <c r="AI75" s="7">
        <v>1.95</v>
      </c>
      <c r="AJ75" s="6">
        <f t="shared" si="52"/>
        <v>8.863636363636363</v>
      </c>
      <c r="AK75" s="2">
        <f t="shared" si="53"/>
        <v>4480</v>
      </c>
      <c r="AL75" s="7">
        <f t="shared" si="54"/>
        <v>333.586</v>
      </c>
      <c r="AM75" s="6">
        <f t="shared" si="55"/>
        <v>7.4461160714285715</v>
      </c>
      <c r="AO75" s="4" t="s">
        <v>92</v>
      </c>
      <c r="AP75" s="2">
        <f t="shared" si="56"/>
        <v>-574</v>
      </c>
      <c r="AQ75" s="7">
        <f t="shared" si="57"/>
        <v>-38.101</v>
      </c>
      <c r="AR75" s="2">
        <f t="shared" si="58"/>
        <v>1699</v>
      </c>
      <c r="AS75" s="7">
        <f t="shared" si="59"/>
        <v>53.643</v>
      </c>
      <c r="AT75" s="2">
        <f t="shared" si="60"/>
        <v>-2023</v>
      </c>
      <c r="AU75" s="7">
        <f t="shared" si="61"/>
        <v>-170.485</v>
      </c>
      <c r="AV75" s="2">
        <f t="shared" si="62"/>
        <v>144</v>
      </c>
      <c r="AW75" s="7">
        <f t="shared" si="63"/>
        <v>9.217</v>
      </c>
      <c r="AX75" s="2">
        <f t="shared" si="64"/>
        <v>-22</v>
      </c>
      <c r="AY75" s="7">
        <f t="shared" si="65"/>
        <v>-1.95</v>
      </c>
      <c r="AZ75" s="2">
        <f t="shared" si="66"/>
        <v>-776</v>
      </c>
      <c r="BA75" s="7">
        <f t="shared" si="67"/>
        <v>-147.676</v>
      </c>
    </row>
    <row r="76" spans="1:53" ht="12.75">
      <c r="A76" s="4" t="s">
        <v>93</v>
      </c>
      <c r="B76" s="2">
        <v>845</v>
      </c>
      <c r="C76" s="7">
        <v>61.348</v>
      </c>
      <c r="D76" s="6">
        <f t="shared" si="20"/>
        <v>7.260118343195267</v>
      </c>
      <c r="E76" s="2">
        <v>2299</v>
      </c>
      <c r="F76" s="7">
        <v>118.29</v>
      </c>
      <c r="G76" s="6">
        <f t="shared" si="21"/>
        <v>5.145280556763811</v>
      </c>
      <c r="H76" s="2">
        <v>35</v>
      </c>
      <c r="I76" s="7">
        <v>1.748</v>
      </c>
      <c r="J76" s="6">
        <f t="shared" si="22"/>
        <v>4.994285714285715</v>
      </c>
      <c r="K76" s="2">
        <v>160</v>
      </c>
      <c r="L76" s="7">
        <v>11.414</v>
      </c>
      <c r="M76" s="6">
        <f t="shared" si="23"/>
        <v>7.13375</v>
      </c>
      <c r="N76" s="2">
        <v>0</v>
      </c>
      <c r="O76" s="2">
        <v>0</v>
      </c>
      <c r="P76" s="8" t="e">
        <f t="shared" si="48"/>
        <v>#DIV/0!</v>
      </c>
      <c r="Q76" s="2">
        <f t="shared" si="49"/>
        <v>3339</v>
      </c>
      <c r="R76" s="7">
        <f t="shared" si="50"/>
        <v>192.79999999999998</v>
      </c>
      <c r="S76" s="6">
        <f t="shared" si="51"/>
        <v>5.774183887391434</v>
      </c>
      <c r="U76" s="4" t="s">
        <v>93</v>
      </c>
      <c r="V76" s="2">
        <v>2089</v>
      </c>
      <c r="W76" s="7">
        <v>138.381</v>
      </c>
      <c r="X76" s="6">
        <f t="shared" si="24"/>
        <v>6.624269985639061</v>
      </c>
      <c r="Y76" s="2">
        <v>445</v>
      </c>
      <c r="Z76" s="7">
        <v>35.299</v>
      </c>
      <c r="AA76" s="6">
        <f t="shared" si="25"/>
        <v>7.932359550561798</v>
      </c>
      <c r="AB76" s="2">
        <v>2116</v>
      </c>
      <c r="AC76" s="7">
        <v>178.745</v>
      </c>
      <c r="AD76" s="6">
        <f t="shared" si="26"/>
        <v>8.447306238185256</v>
      </c>
      <c r="AE76" s="2">
        <v>131</v>
      </c>
      <c r="AF76" s="7">
        <v>9.385</v>
      </c>
      <c r="AG76" s="6">
        <f t="shared" si="27"/>
        <v>7.16412213740458</v>
      </c>
      <c r="AH76" s="2">
        <v>21</v>
      </c>
      <c r="AI76" s="7">
        <v>2.076</v>
      </c>
      <c r="AJ76" s="6">
        <f t="shared" si="52"/>
        <v>9.885714285714286</v>
      </c>
      <c r="AK76" s="2">
        <f t="shared" si="53"/>
        <v>4802</v>
      </c>
      <c r="AL76" s="7">
        <f t="shared" si="54"/>
        <v>363.886</v>
      </c>
      <c r="AM76" s="6">
        <f t="shared" si="55"/>
        <v>7.577800916284881</v>
      </c>
      <c r="AO76" s="4" t="s">
        <v>93</v>
      </c>
      <c r="AP76" s="2">
        <f t="shared" si="56"/>
        <v>-1244</v>
      </c>
      <c r="AQ76" s="7">
        <f t="shared" si="57"/>
        <v>-77.033</v>
      </c>
      <c r="AR76" s="2">
        <f t="shared" si="58"/>
        <v>1854</v>
      </c>
      <c r="AS76" s="7">
        <f t="shared" si="59"/>
        <v>82.99100000000001</v>
      </c>
      <c r="AT76" s="2">
        <f t="shared" si="60"/>
        <v>-2081</v>
      </c>
      <c r="AU76" s="7">
        <f t="shared" si="61"/>
        <v>-176.997</v>
      </c>
      <c r="AV76" s="2">
        <f t="shared" si="62"/>
        <v>29</v>
      </c>
      <c r="AW76" s="7">
        <f t="shared" si="63"/>
        <v>2.029</v>
      </c>
      <c r="AX76" s="2">
        <f t="shared" si="64"/>
        <v>-21</v>
      </c>
      <c r="AY76" s="7">
        <f t="shared" si="65"/>
        <v>-2.076</v>
      </c>
      <c r="AZ76" s="2">
        <f t="shared" si="66"/>
        <v>-1463</v>
      </c>
      <c r="BA76" s="7">
        <f t="shared" si="67"/>
        <v>-171.08599999999998</v>
      </c>
    </row>
    <row r="77" spans="1:53" ht="12.75">
      <c r="A77" s="4" t="s">
        <v>94</v>
      </c>
      <c r="B77" s="2">
        <v>968</v>
      </c>
      <c r="C77" s="7">
        <v>70.734</v>
      </c>
      <c r="D77" s="6">
        <f t="shared" si="20"/>
        <v>7.307231404958676</v>
      </c>
      <c r="E77" s="2">
        <v>2342</v>
      </c>
      <c r="F77" s="7">
        <v>126.089</v>
      </c>
      <c r="G77" s="6">
        <f t="shared" si="21"/>
        <v>5.383817250213493</v>
      </c>
      <c r="H77" s="2">
        <v>19</v>
      </c>
      <c r="I77" s="7">
        <v>0.682</v>
      </c>
      <c r="J77" s="6">
        <f t="shared" si="22"/>
        <v>3.5894736842105264</v>
      </c>
      <c r="K77" s="2">
        <v>151</v>
      </c>
      <c r="L77" s="7">
        <v>9.995</v>
      </c>
      <c r="M77" s="6">
        <f t="shared" si="23"/>
        <v>6.619205298013245</v>
      </c>
      <c r="N77" s="2">
        <v>0</v>
      </c>
      <c r="O77" s="2">
        <v>0</v>
      </c>
      <c r="P77" s="8" t="e">
        <f t="shared" si="48"/>
        <v>#DIV/0!</v>
      </c>
      <c r="Q77" s="2">
        <f t="shared" si="49"/>
        <v>3480</v>
      </c>
      <c r="R77" s="7">
        <f t="shared" si="50"/>
        <v>207.49999999999997</v>
      </c>
      <c r="S77" s="6">
        <f t="shared" si="51"/>
        <v>5.9626436781609184</v>
      </c>
      <c r="U77" s="4" t="s">
        <v>94</v>
      </c>
      <c r="V77" s="2">
        <v>2259</v>
      </c>
      <c r="W77" s="7">
        <v>155.632</v>
      </c>
      <c r="X77" s="6">
        <f t="shared" si="24"/>
        <v>6.889420097388226</v>
      </c>
      <c r="Y77" s="2">
        <v>917</v>
      </c>
      <c r="Z77" s="7">
        <v>66.822</v>
      </c>
      <c r="AA77" s="6">
        <f t="shared" si="25"/>
        <v>7.287022900763359</v>
      </c>
      <c r="AB77" s="2">
        <v>2267</v>
      </c>
      <c r="AC77" s="7">
        <v>197.911</v>
      </c>
      <c r="AD77" s="6">
        <f t="shared" si="26"/>
        <v>8.730083811204235</v>
      </c>
      <c r="AE77" s="2">
        <v>222</v>
      </c>
      <c r="AF77" s="7">
        <v>15.219</v>
      </c>
      <c r="AG77" s="6">
        <f t="shared" si="27"/>
        <v>6.855405405405405</v>
      </c>
      <c r="AH77" s="2">
        <v>21</v>
      </c>
      <c r="AI77" s="7">
        <v>1.941</v>
      </c>
      <c r="AJ77" s="6">
        <f t="shared" si="52"/>
        <v>9.242857142857144</v>
      </c>
      <c r="AK77" s="2">
        <f t="shared" si="53"/>
        <v>5686</v>
      </c>
      <c r="AL77" s="7">
        <f t="shared" si="54"/>
        <v>437.525</v>
      </c>
      <c r="AM77" s="6">
        <f t="shared" si="55"/>
        <v>7.694776644389728</v>
      </c>
      <c r="AO77" s="4" t="s">
        <v>94</v>
      </c>
      <c r="AP77" s="2">
        <f t="shared" si="56"/>
        <v>-1291</v>
      </c>
      <c r="AQ77" s="7">
        <f t="shared" si="57"/>
        <v>-84.89800000000001</v>
      </c>
      <c r="AR77" s="2">
        <f t="shared" si="58"/>
        <v>1425</v>
      </c>
      <c r="AS77" s="7">
        <f t="shared" si="59"/>
        <v>59.266999999999996</v>
      </c>
      <c r="AT77" s="2">
        <f t="shared" si="60"/>
        <v>-2248</v>
      </c>
      <c r="AU77" s="7">
        <f t="shared" si="61"/>
        <v>-197.229</v>
      </c>
      <c r="AV77" s="2">
        <f t="shared" si="62"/>
        <v>-71</v>
      </c>
      <c r="AW77" s="7">
        <f t="shared" si="63"/>
        <v>-5.224</v>
      </c>
      <c r="AX77" s="2">
        <f t="shared" si="64"/>
        <v>-21</v>
      </c>
      <c r="AY77" s="7">
        <f t="shared" si="65"/>
        <v>-1.941</v>
      </c>
      <c r="AZ77" s="2">
        <f t="shared" si="66"/>
        <v>-2206</v>
      </c>
      <c r="BA77" s="7">
        <f t="shared" si="67"/>
        <v>-230.025</v>
      </c>
    </row>
    <row r="78" spans="1:53" ht="12.75">
      <c r="A78" s="4" t="s">
        <v>95</v>
      </c>
      <c r="B78" s="2">
        <v>874</v>
      </c>
      <c r="C78" s="7">
        <v>61.406</v>
      </c>
      <c r="D78" s="6">
        <f t="shared" si="20"/>
        <v>7.025858123569793</v>
      </c>
      <c r="E78" s="2">
        <v>2486</v>
      </c>
      <c r="F78" s="7">
        <v>111.423</v>
      </c>
      <c r="G78" s="6">
        <f t="shared" si="21"/>
        <v>4.482019308125503</v>
      </c>
      <c r="H78" s="2">
        <v>110</v>
      </c>
      <c r="I78" s="7">
        <v>4.162</v>
      </c>
      <c r="J78" s="6">
        <f t="shared" si="22"/>
        <v>3.7836363636363632</v>
      </c>
      <c r="K78" s="2">
        <v>163</v>
      </c>
      <c r="L78" s="7">
        <v>11.809</v>
      </c>
      <c r="M78" s="6">
        <f t="shared" si="23"/>
        <v>7.244785276073619</v>
      </c>
      <c r="N78" s="2">
        <v>0</v>
      </c>
      <c r="O78" s="2">
        <v>0</v>
      </c>
      <c r="P78" s="8" t="e">
        <f t="shared" si="48"/>
        <v>#DIV/0!</v>
      </c>
      <c r="Q78" s="2">
        <f t="shared" si="49"/>
        <v>3633</v>
      </c>
      <c r="R78" s="7">
        <f t="shared" si="50"/>
        <v>188.8</v>
      </c>
      <c r="S78" s="6">
        <f t="shared" si="51"/>
        <v>5.196807046518029</v>
      </c>
      <c r="U78" s="4" t="s">
        <v>95</v>
      </c>
      <c r="V78" s="2">
        <v>2216</v>
      </c>
      <c r="W78" s="7">
        <v>148.47</v>
      </c>
      <c r="X78" s="6">
        <f t="shared" si="24"/>
        <v>6.699909747292419</v>
      </c>
      <c r="Y78" s="2">
        <v>516</v>
      </c>
      <c r="Z78" s="7">
        <v>38.635</v>
      </c>
      <c r="AA78" s="6">
        <f t="shared" si="25"/>
        <v>7.487403100775193</v>
      </c>
      <c r="AB78" s="2">
        <v>1663</v>
      </c>
      <c r="AC78" s="7">
        <v>137.167</v>
      </c>
      <c r="AD78" s="6">
        <f t="shared" si="26"/>
        <v>8.248165965123272</v>
      </c>
      <c r="AE78" s="2">
        <v>210</v>
      </c>
      <c r="AF78" s="7">
        <v>13.07</v>
      </c>
      <c r="AG78" s="6">
        <f t="shared" si="27"/>
        <v>6.223809523809524</v>
      </c>
      <c r="AH78" s="2">
        <v>22</v>
      </c>
      <c r="AI78" s="7">
        <v>1.898</v>
      </c>
      <c r="AJ78" s="6">
        <f t="shared" si="52"/>
        <v>8.627272727272727</v>
      </c>
      <c r="AK78" s="2">
        <f t="shared" si="53"/>
        <v>4627</v>
      </c>
      <c r="AL78" s="7">
        <f t="shared" si="54"/>
        <v>339.24</v>
      </c>
      <c r="AM78" s="6">
        <f t="shared" si="55"/>
        <v>7.331748433110007</v>
      </c>
      <c r="AO78" s="4" t="s">
        <v>95</v>
      </c>
      <c r="AP78" s="2">
        <f t="shared" si="56"/>
        <v>-1342</v>
      </c>
      <c r="AQ78" s="7">
        <f t="shared" si="57"/>
        <v>-87.064</v>
      </c>
      <c r="AR78" s="2">
        <f t="shared" si="58"/>
        <v>1970</v>
      </c>
      <c r="AS78" s="7">
        <f t="shared" si="59"/>
        <v>72.78800000000001</v>
      </c>
      <c r="AT78" s="2">
        <f t="shared" si="60"/>
        <v>-1553</v>
      </c>
      <c r="AU78" s="7">
        <f t="shared" si="61"/>
        <v>-133.005</v>
      </c>
      <c r="AV78" s="2">
        <f t="shared" si="62"/>
        <v>-47</v>
      </c>
      <c r="AW78" s="7">
        <f t="shared" si="63"/>
        <v>-1.261000000000001</v>
      </c>
      <c r="AX78" s="2">
        <f t="shared" si="64"/>
        <v>-22</v>
      </c>
      <c r="AY78" s="7">
        <f t="shared" si="65"/>
        <v>-1.898</v>
      </c>
      <c r="AZ78" s="2">
        <f t="shared" si="66"/>
        <v>-994</v>
      </c>
      <c r="BA78" s="7">
        <f t="shared" si="67"/>
        <v>-150.43999999999997</v>
      </c>
    </row>
    <row r="79" spans="1:53" ht="12.75">
      <c r="A79" s="4" t="s">
        <v>96</v>
      </c>
      <c r="B79" s="2">
        <v>1074</v>
      </c>
      <c r="C79" s="7">
        <v>76.181</v>
      </c>
      <c r="D79" s="6">
        <f t="shared" si="20"/>
        <v>7.093202979515828</v>
      </c>
      <c r="E79" s="2">
        <v>2420</v>
      </c>
      <c r="F79" s="7">
        <v>105.49</v>
      </c>
      <c r="G79" s="6">
        <f t="shared" si="21"/>
        <v>4.359090909090909</v>
      </c>
      <c r="H79" s="2">
        <v>25</v>
      </c>
      <c r="I79" s="7">
        <v>0.922</v>
      </c>
      <c r="J79" s="6">
        <f t="shared" si="22"/>
        <v>3.688</v>
      </c>
      <c r="K79" s="2">
        <v>191</v>
      </c>
      <c r="L79" s="7">
        <v>12.965</v>
      </c>
      <c r="M79" s="6">
        <f t="shared" si="23"/>
        <v>6.787958115183246</v>
      </c>
      <c r="N79" s="2">
        <v>0</v>
      </c>
      <c r="O79" s="2">
        <v>0</v>
      </c>
      <c r="P79" s="8" t="e">
        <f t="shared" si="48"/>
        <v>#DIV/0!</v>
      </c>
      <c r="Q79" s="2">
        <f t="shared" si="49"/>
        <v>3710</v>
      </c>
      <c r="R79" s="7">
        <f t="shared" si="50"/>
        <v>195.558</v>
      </c>
      <c r="S79" s="6">
        <f t="shared" si="51"/>
        <v>5.2711051212938</v>
      </c>
      <c r="U79" s="4" t="s">
        <v>96</v>
      </c>
      <c r="V79" s="2">
        <v>1515</v>
      </c>
      <c r="W79" s="7">
        <v>103.851</v>
      </c>
      <c r="X79" s="6">
        <f t="shared" si="24"/>
        <v>6.854851485148515</v>
      </c>
      <c r="Y79" s="2">
        <v>705</v>
      </c>
      <c r="Z79" s="7">
        <v>50.977</v>
      </c>
      <c r="AA79" s="6">
        <f t="shared" si="25"/>
        <v>7.230780141843971</v>
      </c>
      <c r="AB79" s="2">
        <v>1933</v>
      </c>
      <c r="AC79" s="7">
        <v>166.154</v>
      </c>
      <c r="AD79" s="6">
        <f t="shared" si="26"/>
        <v>8.59565442317641</v>
      </c>
      <c r="AE79" s="2">
        <v>130</v>
      </c>
      <c r="AF79" s="7">
        <v>9.205</v>
      </c>
      <c r="AG79" s="6">
        <f t="shared" si="27"/>
        <v>7.0807692307692305</v>
      </c>
      <c r="AH79" s="2">
        <v>23</v>
      </c>
      <c r="AI79" s="7">
        <v>2.096</v>
      </c>
      <c r="AJ79" s="6">
        <f t="shared" si="52"/>
        <v>9.11304347826087</v>
      </c>
      <c r="AK79" s="2">
        <f t="shared" si="53"/>
        <v>4306</v>
      </c>
      <c r="AL79" s="7">
        <f t="shared" si="54"/>
        <v>332.28299999999996</v>
      </c>
      <c r="AM79" s="6">
        <f t="shared" si="55"/>
        <v>7.716744078030654</v>
      </c>
      <c r="AO79" s="4" t="s">
        <v>96</v>
      </c>
      <c r="AP79" s="2">
        <f t="shared" si="56"/>
        <v>-441</v>
      </c>
      <c r="AQ79" s="7">
        <f t="shared" si="57"/>
        <v>-27.67</v>
      </c>
      <c r="AR79" s="2">
        <f t="shared" si="58"/>
        <v>1715</v>
      </c>
      <c r="AS79" s="7">
        <f t="shared" si="59"/>
        <v>54.513</v>
      </c>
      <c r="AT79" s="2">
        <f t="shared" si="60"/>
        <v>-1908</v>
      </c>
      <c r="AU79" s="7">
        <f t="shared" si="61"/>
        <v>-165.232</v>
      </c>
      <c r="AV79" s="2">
        <f t="shared" si="62"/>
        <v>61</v>
      </c>
      <c r="AW79" s="7">
        <f t="shared" si="63"/>
        <v>3.76</v>
      </c>
      <c r="AX79" s="2">
        <f t="shared" si="64"/>
        <v>-23</v>
      </c>
      <c r="AY79" s="7">
        <f t="shared" si="65"/>
        <v>-2.096</v>
      </c>
      <c r="AZ79" s="2">
        <f t="shared" si="66"/>
        <v>-596</v>
      </c>
      <c r="BA79" s="7">
        <f t="shared" si="67"/>
        <v>-136.72500000000002</v>
      </c>
    </row>
    <row r="80" spans="1:53" ht="12.75">
      <c r="A80" s="4" t="s">
        <v>97</v>
      </c>
      <c r="B80" s="2">
        <v>1092</v>
      </c>
      <c r="C80" s="7">
        <v>88.311</v>
      </c>
      <c r="D80" s="6">
        <f t="shared" si="20"/>
        <v>8.087087912087913</v>
      </c>
      <c r="E80" s="2">
        <v>2582</v>
      </c>
      <c r="F80" s="7">
        <v>124.317</v>
      </c>
      <c r="G80" s="6">
        <f t="shared" si="21"/>
        <v>4.814756003098373</v>
      </c>
      <c r="H80" s="2">
        <v>289</v>
      </c>
      <c r="I80" s="7">
        <v>29.534</v>
      </c>
      <c r="J80" s="6">
        <f t="shared" si="22"/>
        <v>10.219377162629756</v>
      </c>
      <c r="K80" s="2">
        <v>230</v>
      </c>
      <c r="L80" s="7">
        <v>20.877</v>
      </c>
      <c r="M80" s="6">
        <f t="shared" si="23"/>
        <v>9.07695652173913</v>
      </c>
      <c r="N80" s="2">
        <v>0</v>
      </c>
      <c r="O80" s="2">
        <v>0</v>
      </c>
      <c r="P80" s="8" t="e">
        <f t="shared" si="48"/>
        <v>#DIV/0!</v>
      </c>
      <c r="Q80" s="2">
        <f t="shared" si="49"/>
        <v>4193</v>
      </c>
      <c r="R80" s="7">
        <f t="shared" si="50"/>
        <v>263.039</v>
      </c>
      <c r="S80" s="6">
        <f t="shared" si="51"/>
        <v>6.273288814691151</v>
      </c>
      <c r="U80" s="4" t="s">
        <v>97</v>
      </c>
      <c r="V80" s="2">
        <v>1128</v>
      </c>
      <c r="W80" s="7">
        <v>94.283</v>
      </c>
      <c r="X80" s="6">
        <f t="shared" si="24"/>
        <v>8.358421985815603</v>
      </c>
      <c r="Y80" s="2">
        <v>691</v>
      </c>
      <c r="Z80" s="7">
        <v>57.18</v>
      </c>
      <c r="AA80" s="6">
        <f t="shared" si="25"/>
        <v>8.274963820549926</v>
      </c>
      <c r="AB80" s="2">
        <v>2438</v>
      </c>
      <c r="AC80" s="7">
        <v>236.762</v>
      </c>
      <c r="AD80" s="6">
        <f t="shared" si="26"/>
        <v>9.711320754716981</v>
      </c>
      <c r="AE80" s="2">
        <v>66</v>
      </c>
      <c r="AF80" s="7">
        <v>5.754</v>
      </c>
      <c r="AG80" s="6">
        <f t="shared" si="27"/>
        <v>8.718181818181819</v>
      </c>
      <c r="AH80" s="2">
        <v>28</v>
      </c>
      <c r="AI80" s="7">
        <v>2.316</v>
      </c>
      <c r="AJ80" s="6">
        <f t="shared" si="52"/>
        <v>8.27142857142857</v>
      </c>
      <c r="AK80" s="2">
        <f t="shared" si="53"/>
        <v>4351</v>
      </c>
      <c r="AL80" s="7">
        <f t="shared" si="54"/>
        <v>396.295</v>
      </c>
      <c r="AM80" s="6">
        <f t="shared" si="55"/>
        <v>9.108136060675708</v>
      </c>
      <c r="AO80" s="4" t="s">
        <v>97</v>
      </c>
      <c r="AP80" s="2">
        <f t="shared" si="56"/>
        <v>-36</v>
      </c>
      <c r="AQ80" s="7">
        <f t="shared" si="57"/>
        <v>-5.971999999999994</v>
      </c>
      <c r="AR80" s="2">
        <f t="shared" si="58"/>
        <v>1891</v>
      </c>
      <c r="AS80" s="7">
        <f t="shared" si="59"/>
        <v>67.137</v>
      </c>
      <c r="AT80" s="2">
        <f t="shared" si="60"/>
        <v>-2149</v>
      </c>
      <c r="AU80" s="7">
        <f t="shared" si="61"/>
        <v>-207.228</v>
      </c>
      <c r="AV80" s="2">
        <f t="shared" si="62"/>
        <v>164</v>
      </c>
      <c r="AW80" s="7">
        <f t="shared" si="63"/>
        <v>15.123</v>
      </c>
      <c r="AX80" s="2">
        <f t="shared" si="64"/>
        <v>-28</v>
      </c>
      <c r="AY80" s="7">
        <f t="shared" si="65"/>
        <v>-2.316</v>
      </c>
      <c r="AZ80" s="2">
        <f t="shared" si="66"/>
        <v>-158</v>
      </c>
      <c r="BA80" s="7">
        <f t="shared" si="67"/>
        <v>-133.256</v>
      </c>
    </row>
    <row r="81" spans="1:53" ht="12.75">
      <c r="A81" s="4" t="s">
        <v>98</v>
      </c>
      <c r="B81" s="2">
        <v>1170</v>
      </c>
      <c r="C81" s="7">
        <v>108.797</v>
      </c>
      <c r="D81" s="6">
        <f t="shared" si="20"/>
        <v>9.298888888888888</v>
      </c>
      <c r="E81" s="2">
        <v>2473</v>
      </c>
      <c r="F81" s="7">
        <v>141.064</v>
      </c>
      <c r="G81" s="6">
        <f t="shared" si="21"/>
        <v>5.704164981803477</v>
      </c>
      <c r="H81" s="2">
        <v>387</v>
      </c>
      <c r="I81" s="7">
        <v>66.869</v>
      </c>
      <c r="J81" s="6">
        <f t="shared" si="22"/>
        <v>17.278811369509047</v>
      </c>
      <c r="K81" s="2">
        <v>229</v>
      </c>
      <c r="L81" s="7">
        <v>20.576</v>
      </c>
      <c r="M81" s="6">
        <f t="shared" si="23"/>
        <v>8.985152838427949</v>
      </c>
      <c r="N81" s="2">
        <v>0</v>
      </c>
      <c r="O81" s="2">
        <v>0</v>
      </c>
      <c r="P81" s="8" t="e">
        <f t="shared" si="48"/>
        <v>#DIV/0!</v>
      </c>
      <c r="Q81" s="2">
        <f t="shared" si="49"/>
        <v>4259</v>
      </c>
      <c r="R81" s="7">
        <f t="shared" si="50"/>
        <v>337.30600000000004</v>
      </c>
      <c r="S81" s="6">
        <f t="shared" si="51"/>
        <v>7.919840338107538</v>
      </c>
      <c r="U81" s="4" t="s">
        <v>98</v>
      </c>
      <c r="V81" s="2">
        <v>586</v>
      </c>
      <c r="W81" s="7">
        <v>54.383</v>
      </c>
      <c r="X81" s="6">
        <f t="shared" si="24"/>
        <v>9.28037542662116</v>
      </c>
      <c r="Y81" s="2">
        <v>974</v>
      </c>
      <c r="Z81" s="7">
        <v>109.25</v>
      </c>
      <c r="AA81" s="6">
        <f t="shared" si="25"/>
        <v>11.216632443531829</v>
      </c>
      <c r="AB81" s="2">
        <v>1856</v>
      </c>
      <c r="AC81" s="7">
        <v>201.645</v>
      </c>
      <c r="AD81" s="6">
        <f t="shared" si="26"/>
        <v>10.86449353448276</v>
      </c>
      <c r="AE81" s="2">
        <v>8</v>
      </c>
      <c r="AF81" s="7">
        <v>0.828</v>
      </c>
      <c r="AG81" s="6">
        <f t="shared" si="27"/>
        <v>10.35</v>
      </c>
      <c r="AH81" s="2">
        <v>31</v>
      </c>
      <c r="AI81" s="7">
        <v>2.495</v>
      </c>
      <c r="AJ81" s="6">
        <f t="shared" si="52"/>
        <v>8.048387096774194</v>
      </c>
      <c r="AK81" s="2">
        <f t="shared" si="53"/>
        <v>3455</v>
      </c>
      <c r="AL81" s="7">
        <f t="shared" si="54"/>
        <v>368.601</v>
      </c>
      <c r="AM81" s="6">
        <f t="shared" si="55"/>
        <v>10.668625180897251</v>
      </c>
      <c r="AO81" s="4" t="s">
        <v>98</v>
      </c>
      <c r="AP81" s="2">
        <f t="shared" si="56"/>
        <v>584</v>
      </c>
      <c r="AQ81" s="7">
        <f t="shared" si="57"/>
        <v>54.413999999999994</v>
      </c>
      <c r="AR81" s="2">
        <f t="shared" si="58"/>
        <v>1499</v>
      </c>
      <c r="AS81" s="7">
        <f t="shared" si="59"/>
        <v>31.813999999999993</v>
      </c>
      <c r="AT81" s="2">
        <f t="shared" si="60"/>
        <v>-1469</v>
      </c>
      <c r="AU81" s="7">
        <f t="shared" si="61"/>
        <v>-134.776</v>
      </c>
      <c r="AV81" s="2">
        <f t="shared" si="62"/>
        <v>221</v>
      </c>
      <c r="AW81" s="7">
        <f t="shared" si="63"/>
        <v>19.748</v>
      </c>
      <c r="AX81" s="2">
        <f t="shared" si="64"/>
        <v>-31</v>
      </c>
      <c r="AY81" s="7">
        <f t="shared" si="65"/>
        <v>-2.495</v>
      </c>
      <c r="AZ81" s="2">
        <f t="shared" si="66"/>
        <v>804</v>
      </c>
      <c r="BA81" s="7">
        <f t="shared" si="67"/>
        <v>-31.29500000000003</v>
      </c>
    </row>
    <row r="82" spans="1:53" ht="12.75">
      <c r="A82" s="4" t="s">
        <v>99</v>
      </c>
      <c r="B82" s="2">
        <v>1179</v>
      </c>
      <c r="C82" s="7">
        <v>96.69</v>
      </c>
      <c r="D82" s="6">
        <f t="shared" si="20"/>
        <v>8.201017811704835</v>
      </c>
      <c r="E82" s="2">
        <v>2605</v>
      </c>
      <c r="F82" s="7">
        <v>144.815</v>
      </c>
      <c r="G82" s="6">
        <f t="shared" si="21"/>
        <v>5.559117082533589</v>
      </c>
      <c r="H82" s="2">
        <v>408</v>
      </c>
      <c r="I82" s="7">
        <v>56.549</v>
      </c>
      <c r="J82" s="6">
        <f t="shared" si="22"/>
        <v>13.860049019607843</v>
      </c>
      <c r="K82" s="2">
        <v>215</v>
      </c>
      <c r="L82" s="7">
        <v>17.665</v>
      </c>
      <c r="M82" s="6">
        <f t="shared" si="23"/>
        <v>8.216279069767442</v>
      </c>
      <c r="N82" s="2">
        <v>0</v>
      </c>
      <c r="O82" s="2">
        <v>0</v>
      </c>
      <c r="P82" s="8" t="e">
        <f t="shared" si="48"/>
        <v>#DIV/0!</v>
      </c>
      <c r="Q82" s="2">
        <f t="shared" si="49"/>
        <v>4407</v>
      </c>
      <c r="R82" s="7">
        <f t="shared" si="50"/>
        <v>315.719</v>
      </c>
      <c r="S82" s="6">
        <f t="shared" si="51"/>
        <v>7.1640344905831626</v>
      </c>
      <c r="U82" s="4" t="s">
        <v>99</v>
      </c>
      <c r="V82" s="2">
        <v>596</v>
      </c>
      <c r="W82" s="7">
        <v>52.607</v>
      </c>
      <c r="X82" s="6">
        <f t="shared" si="24"/>
        <v>8.826677852348993</v>
      </c>
      <c r="Y82" s="2">
        <v>860</v>
      </c>
      <c r="Z82" s="7">
        <v>79.351</v>
      </c>
      <c r="AA82" s="6">
        <f t="shared" si="25"/>
        <v>9.22686046511628</v>
      </c>
      <c r="AB82" s="2">
        <v>1901</v>
      </c>
      <c r="AC82" s="7">
        <v>193.53</v>
      </c>
      <c r="AD82" s="6">
        <f t="shared" si="26"/>
        <v>10.180431351920042</v>
      </c>
      <c r="AE82" s="2">
        <v>6</v>
      </c>
      <c r="AF82" s="7">
        <v>0.796</v>
      </c>
      <c r="AG82" s="6">
        <f t="shared" si="27"/>
        <v>13.266666666666667</v>
      </c>
      <c r="AH82" s="2">
        <v>29</v>
      </c>
      <c r="AI82" s="7">
        <v>2.42</v>
      </c>
      <c r="AJ82" s="6">
        <f t="shared" si="52"/>
        <v>8.344827586206897</v>
      </c>
      <c r="AK82" s="2">
        <f t="shared" si="53"/>
        <v>3392</v>
      </c>
      <c r="AL82" s="7">
        <f t="shared" si="54"/>
        <v>328.704</v>
      </c>
      <c r="AM82" s="6">
        <f t="shared" si="55"/>
        <v>9.69056603773585</v>
      </c>
      <c r="AO82" s="4" t="s">
        <v>99</v>
      </c>
      <c r="AP82" s="2">
        <f t="shared" si="56"/>
        <v>583</v>
      </c>
      <c r="AQ82" s="7">
        <f t="shared" si="57"/>
        <v>44.083</v>
      </c>
      <c r="AR82" s="2">
        <f t="shared" si="58"/>
        <v>1745</v>
      </c>
      <c r="AS82" s="7">
        <f t="shared" si="59"/>
        <v>65.464</v>
      </c>
      <c r="AT82" s="2">
        <f t="shared" si="60"/>
        <v>-1493</v>
      </c>
      <c r="AU82" s="7">
        <f t="shared" si="61"/>
        <v>-136.981</v>
      </c>
      <c r="AV82" s="2">
        <f t="shared" si="62"/>
        <v>209</v>
      </c>
      <c r="AW82" s="7">
        <f t="shared" si="63"/>
        <v>16.869</v>
      </c>
      <c r="AX82" s="2">
        <f t="shared" si="64"/>
        <v>-29</v>
      </c>
      <c r="AY82" s="7">
        <f t="shared" si="65"/>
        <v>-2.42</v>
      </c>
      <c r="AZ82" s="2">
        <f t="shared" si="66"/>
        <v>1015</v>
      </c>
      <c r="BA82" s="7">
        <f t="shared" si="67"/>
        <v>-12.984999999999998</v>
      </c>
    </row>
    <row r="83" spans="1:53" ht="12.75">
      <c r="A83" s="4" t="s">
        <v>101</v>
      </c>
      <c r="B83" s="2">
        <v>1327</v>
      </c>
      <c r="C83" s="7">
        <v>122.146</v>
      </c>
      <c r="D83" s="6">
        <f t="shared" si="20"/>
        <v>9.204672192916352</v>
      </c>
      <c r="E83" s="2">
        <v>2572</v>
      </c>
      <c r="F83" s="7">
        <v>132.763</v>
      </c>
      <c r="G83" s="6">
        <f t="shared" si="21"/>
        <v>5.161858475894246</v>
      </c>
      <c r="H83" s="2">
        <v>258</v>
      </c>
      <c r="I83" s="7">
        <v>29.947</v>
      </c>
      <c r="J83" s="6">
        <f t="shared" si="22"/>
        <v>11.60736434108527</v>
      </c>
      <c r="K83" s="2">
        <v>219</v>
      </c>
      <c r="L83" s="7">
        <v>18.906</v>
      </c>
      <c r="M83" s="6">
        <f t="shared" si="23"/>
        <v>8.632876712328768</v>
      </c>
      <c r="N83" s="2">
        <v>0</v>
      </c>
      <c r="O83" s="2">
        <v>0</v>
      </c>
      <c r="P83" s="8" t="e">
        <f aca="true" t="shared" si="68" ref="P83:P94">+O83/N83*100</f>
        <v>#DIV/0!</v>
      </c>
      <c r="Q83" s="2">
        <f aca="true" t="shared" si="69" ref="Q83:Q94">+B83+E83+H83+K83+N83</f>
        <v>4376</v>
      </c>
      <c r="R83" s="7">
        <f aca="true" t="shared" si="70" ref="R83:R94">+C83+F83+I83+L83+O83</f>
        <v>303.762</v>
      </c>
      <c r="S83" s="6">
        <f aca="true" t="shared" si="71" ref="S83:S94">+R83/Q83*100</f>
        <v>6.9415447897623395</v>
      </c>
      <c r="U83" s="4" t="s">
        <v>101</v>
      </c>
      <c r="V83" s="2">
        <v>763</v>
      </c>
      <c r="W83" s="7">
        <v>69.07</v>
      </c>
      <c r="X83" s="6">
        <f t="shared" si="24"/>
        <v>9.052424639580602</v>
      </c>
      <c r="Y83" s="2">
        <v>598</v>
      </c>
      <c r="Z83" s="7">
        <v>57.371</v>
      </c>
      <c r="AA83" s="6">
        <f t="shared" si="25"/>
        <v>9.5938127090301</v>
      </c>
      <c r="AB83" s="2">
        <v>1910</v>
      </c>
      <c r="AC83" s="7">
        <v>239.702</v>
      </c>
      <c r="AD83" s="6">
        <f t="shared" si="26"/>
        <v>12.549842931937171</v>
      </c>
      <c r="AE83" s="2">
        <v>3</v>
      </c>
      <c r="AF83" s="7">
        <v>0.318</v>
      </c>
      <c r="AG83" s="6">
        <f t="shared" si="27"/>
        <v>10.6</v>
      </c>
      <c r="AH83" s="2">
        <v>32</v>
      </c>
      <c r="AI83" s="7">
        <v>2.448</v>
      </c>
      <c r="AJ83" s="6">
        <f aca="true" t="shared" si="72" ref="AJ83:AJ94">+AI83/AH83*100</f>
        <v>7.6499999999999995</v>
      </c>
      <c r="AK83" s="2">
        <f aca="true" t="shared" si="73" ref="AK83:AK94">+V83+Y83+AB83+AE83+AH83</f>
        <v>3306</v>
      </c>
      <c r="AL83" s="7">
        <f aca="true" t="shared" si="74" ref="AL83:AL94">+W83+Z83+AC83+AF83+AI83</f>
        <v>368.909</v>
      </c>
      <c r="AM83" s="6">
        <f aca="true" t="shared" si="75" ref="AM83:AM94">+AL83/AK83*100</f>
        <v>11.15877192982456</v>
      </c>
      <c r="AO83" s="4" t="s">
        <v>101</v>
      </c>
      <c r="AP83" s="2">
        <f t="shared" si="56"/>
        <v>564</v>
      </c>
      <c r="AQ83" s="7">
        <f t="shared" si="57"/>
        <v>53.07600000000001</v>
      </c>
      <c r="AR83" s="2">
        <f t="shared" si="58"/>
        <v>1974</v>
      </c>
      <c r="AS83" s="7">
        <f t="shared" si="59"/>
        <v>75.392</v>
      </c>
      <c r="AT83" s="2">
        <f t="shared" si="60"/>
        <v>-1652</v>
      </c>
      <c r="AU83" s="7">
        <f t="shared" si="61"/>
        <v>-209.755</v>
      </c>
      <c r="AV83" s="2">
        <f t="shared" si="62"/>
        <v>216</v>
      </c>
      <c r="AW83" s="7">
        <f t="shared" si="63"/>
        <v>18.587999999999997</v>
      </c>
      <c r="AX83" s="2">
        <f t="shared" si="64"/>
        <v>-32</v>
      </c>
      <c r="AY83" s="7">
        <f t="shared" si="65"/>
        <v>-2.448</v>
      </c>
      <c r="AZ83" s="2">
        <f t="shared" si="66"/>
        <v>1070</v>
      </c>
      <c r="BA83" s="7">
        <f t="shared" si="67"/>
        <v>-65.14699999999998</v>
      </c>
    </row>
    <row r="84" spans="1:53" ht="12.75">
      <c r="A84" s="4" t="s">
        <v>102</v>
      </c>
      <c r="B84" s="2">
        <v>1240</v>
      </c>
      <c r="C84" s="7">
        <v>117.253</v>
      </c>
      <c r="D84" s="6">
        <f t="shared" si="20"/>
        <v>9.455887096774193</v>
      </c>
      <c r="E84" s="2">
        <v>2481</v>
      </c>
      <c r="F84" s="7">
        <v>136.81</v>
      </c>
      <c r="G84" s="6">
        <f t="shared" si="21"/>
        <v>5.514308746473196</v>
      </c>
      <c r="H84" s="2">
        <v>358</v>
      </c>
      <c r="I84" s="7">
        <v>35.016</v>
      </c>
      <c r="J84" s="6">
        <f t="shared" si="22"/>
        <v>9.781005586592178</v>
      </c>
      <c r="K84" s="2">
        <v>203</v>
      </c>
      <c r="L84" s="7">
        <v>17.861</v>
      </c>
      <c r="M84" s="6">
        <f t="shared" si="23"/>
        <v>8.798522167487684</v>
      </c>
      <c r="N84" s="2">
        <v>0</v>
      </c>
      <c r="O84" s="2">
        <v>0</v>
      </c>
      <c r="P84" s="8" t="e">
        <f t="shared" si="68"/>
        <v>#DIV/0!</v>
      </c>
      <c r="Q84" s="2">
        <f t="shared" si="69"/>
        <v>4282</v>
      </c>
      <c r="R84" s="7">
        <f t="shared" si="70"/>
        <v>306.94</v>
      </c>
      <c r="S84" s="6">
        <f t="shared" si="71"/>
        <v>7.168145726296123</v>
      </c>
      <c r="U84" s="4" t="s">
        <v>102</v>
      </c>
      <c r="V84" s="2">
        <v>700</v>
      </c>
      <c r="W84" s="7">
        <v>64.391</v>
      </c>
      <c r="X84" s="6">
        <f t="shared" si="24"/>
        <v>9.198714285714287</v>
      </c>
      <c r="Y84" s="2">
        <v>592</v>
      </c>
      <c r="Z84" s="7">
        <v>45.737</v>
      </c>
      <c r="AA84" s="6">
        <f t="shared" si="25"/>
        <v>7.725844594594595</v>
      </c>
      <c r="AB84" s="2">
        <v>2074</v>
      </c>
      <c r="AC84" s="7">
        <v>251.61</v>
      </c>
      <c r="AD84" s="6">
        <f t="shared" si="26"/>
        <v>12.131629701060753</v>
      </c>
      <c r="AE84" s="2">
        <v>3</v>
      </c>
      <c r="AF84" s="7">
        <v>0.296</v>
      </c>
      <c r="AG84" s="6">
        <f t="shared" si="27"/>
        <v>9.866666666666667</v>
      </c>
      <c r="AH84" s="2">
        <v>30</v>
      </c>
      <c r="AI84" s="7">
        <v>2.384</v>
      </c>
      <c r="AJ84" s="6">
        <f t="shared" si="72"/>
        <v>7.946666666666665</v>
      </c>
      <c r="AK84" s="2">
        <f t="shared" si="73"/>
        <v>3399</v>
      </c>
      <c r="AL84" s="7">
        <f>+W84+Z84+AC84+AF84+AI84</f>
        <v>364.41800000000006</v>
      </c>
      <c r="AM84" s="6">
        <f t="shared" si="75"/>
        <v>10.721329802883202</v>
      </c>
      <c r="AO84" s="4" t="s">
        <v>102</v>
      </c>
      <c r="AP84" s="2">
        <f t="shared" si="56"/>
        <v>540</v>
      </c>
      <c r="AQ84" s="7">
        <f t="shared" si="57"/>
        <v>52.861999999999995</v>
      </c>
      <c r="AR84" s="2">
        <f t="shared" si="58"/>
        <v>1889</v>
      </c>
      <c r="AS84" s="7">
        <f t="shared" si="59"/>
        <v>91.07300000000001</v>
      </c>
      <c r="AT84" s="2">
        <f t="shared" si="60"/>
        <v>-1716</v>
      </c>
      <c r="AU84" s="7">
        <f t="shared" si="61"/>
        <v>-216.59400000000002</v>
      </c>
      <c r="AV84" s="2">
        <f t="shared" si="62"/>
        <v>200</v>
      </c>
      <c r="AW84" s="7">
        <f t="shared" si="63"/>
        <v>17.565</v>
      </c>
      <c r="AX84" s="2">
        <f t="shared" si="64"/>
        <v>-30</v>
      </c>
      <c r="AY84" s="7">
        <f t="shared" si="65"/>
        <v>-2.384</v>
      </c>
      <c r="AZ84" s="2">
        <f t="shared" si="66"/>
        <v>883</v>
      </c>
      <c r="BA84" s="7">
        <f t="shared" si="67"/>
        <v>-57.47800000000002</v>
      </c>
    </row>
    <row r="85" spans="1:53" ht="12.75">
      <c r="A85" s="4" t="s">
        <v>103</v>
      </c>
      <c r="B85" s="2">
        <v>1303</v>
      </c>
      <c r="C85" s="7">
        <v>117.008</v>
      </c>
      <c r="D85" s="6">
        <f t="shared" si="20"/>
        <v>8.979892555640829</v>
      </c>
      <c r="E85" s="2">
        <v>2578</v>
      </c>
      <c r="F85" s="7">
        <v>141.527</v>
      </c>
      <c r="G85" s="6">
        <f t="shared" si="21"/>
        <v>5.4897982932505816</v>
      </c>
      <c r="H85" s="2">
        <v>344</v>
      </c>
      <c r="I85" s="7">
        <v>32.492</v>
      </c>
      <c r="J85" s="6">
        <f t="shared" si="22"/>
        <v>9.445348837209302</v>
      </c>
      <c r="K85" s="2">
        <v>221</v>
      </c>
      <c r="L85" s="7">
        <v>18.335</v>
      </c>
      <c r="M85" s="6">
        <f t="shared" si="23"/>
        <v>8.296380090497738</v>
      </c>
      <c r="N85" s="2">
        <v>0</v>
      </c>
      <c r="O85" s="2">
        <v>0</v>
      </c>
      <c r="P85" s="8" t="e">
        <f t="shared" si="68"/>
        <v>#DIV/0!</v>
      </c>
      <c r="Q85" s="2">
        <f t="shared" si="69"/>
        <v>4446</v>
      </c>
      <c r="R85" s="7">
        <f t="shared" si="70"/>
        <v>309.36199999999997</v>
      </c>
      <c r="S85" s="6">
        <f t="shared" si="71"/>
        <v>6.958209626630678</v>
      </c>
      <c r="U85" s="4" t="s">
        <v>103</v>
      </c>
      <c r="V85" s="2">
        <v>711</v>
      </c>
      <c r="W85" s="7">
        <v>62.58</v>
      </c>
      <c r="X85" s="6">
        <f t="shared" si="24"/>
        <v>8.80168776371308</v>
      </c>
      <c r="Y85" s="2">
        <v>788</v>
      </c>
      <c r="Z85" s="7">
        <v>68.203</v>
      </c>
      <c r="AA85" s="6">
        <f t="shared" si="25"/>
        <v>8.65520304568528</v>
      </c>
      <c r="AB85" s="2">
        <v>2107</v>
      </c>
      <c r="AC85" s="7">
        <v>239.344</v>
      </c>
      <c r="AD85" s="6">
        <f t="shared" si="26"/>
        <v>11.359468438538206</v>
      </c>
      <c r="AE85" s="2">
        <v>0</v>
      </c>
      <c r="AF85" s="7">
        <v>0.022</v>
      </c>
      <c r="AG85" s="8" t="e">
        <f t="shared" si="27"/>
        <v>#DIV/0!</v>
      </c>
      <c r="AH85" s="2">
        <v>29</v>
      </c>
      <c r="AI85" s="7">
        <v>2.159</v>
      </c>
      <c r="AJ85" s="6">
        <f t="shared" si="72"/>
        <v>7.4448275862068956</v>
      </c>
      <c r="AK85" s="2">
        <f t="shared" si="73"/>
        <v>3635</v>
      </c>
      <c r="AL85" s="7">
        <f t="shared" si="74"/>
        <v>372.308</v>
      </c>
      <c r="AM85" s="6">
        <f t="shared" si="75"/>
        <v>10.242310866574964</v>
      </c>
      <c r="AO85" s="4" t="s">
        <v>103</v>
      </c>
      <c r="AP85" s="2">
        <f t="shared" si="56"/>
        <v>592</v>
      </c>
      <c r="AQ85" s="7">
        <f t="shared" si="57"/>
        <v>54.428</v>
      </c>
      <c r="AR85" s="2">
        <f t="shared" si="58"/>
        <v>1790</v>
      </c>
      <c r="AS85" s="7">
        <f t="shared" si="59"/>
        <v>73.32399999999998</v>
      </c>
      <c r="AT85" s="2">
        <f t="shared" si="60"/>
        <v>-1763</v>
      </c>
      <c r="AU85" s="7">
        <f t="shared" si="61"/>
        <v>-206.852</v>
      </c>
      <c r="AV85" s="2">
        <f t="shared" si="62"/>
        <v>221</v>
      </c>
      <c r="AW85" s="7">
        <f t="shared" si="63"/>
        <v>18.313000000000002</v>
      </c>
      <c r="AX85" s="2">
        <f t="shared" si="64"/>
        <v>-29</v>
      </c>
      <c r="AY85" s="7">
        <f t="shared" si="65"/>
        <v>-2.159</v>
      </c>
      <c r="AZ85" s="2">
        <f t="shared" si="66"/>
        <v>811</v>
      </c>
      <c r="BA85" s="7">
        <f t="shared" si="67"/>
        <v>-62.94600000000002</v>
      </c>
    </row>
    <row r="86" spans="1:53" ht="12.75">
      <c r="A86" s="4" t="s">
        <v>104</v>
      </c>
      <c r="B86" s="2">
        <v>1290</v>
      </c>
      <c r="C86" s="7">
        <v>120.608</v>
      </c>
      <c r="D86" s="6">
        <f t="shared" si="20"/>
        <v>9.349457364341085</v>
      </c>
      <c r="E86" s="2">
        <v>2460</v>
      </c>
      <c r="F86" s="7">
        <v>115.506</v>
      </c>
      <c r="G86" s="6">
        <f t="shared" si="21"/>
        <v>4.6953658536585365</v>
      </c>
      <c r="H86" s="2">
        <v>310</v>
      </c>
      <c r="I86" s="7">
        <v>32.63</v>
      </c>
      <c r="J86" s="6">
        <f t="shared" si="22"/>
        <v>10.525806451612905</v>
      </c>
      <c r="K86" s="2">
        <v>191</v>
      </c>
      <c r="L86" s="7">
        <v>17.089</v>
      </c>
      <c r="M86" s="6">
        <f t="shared" si="23"/>
        <v>8.947120418848167</v>
      </c>
      <c r="N86" s="2">
        <v>0</v>
      </c>
      <c r="O86" s="2">
        <v>0</v>
      </c>
      <c r="P86" s="8" t="e">
        <f t="shared" si="68"/>
        <v>#DIV/0!</v>
      </c>
      <c r="Q86" s="2">
        <f t="shared" si="69"/>
        <v>4251</v>
      </c>
      <c r="R86" s="7">
        <f t="shared" si="70"/>
        <v>285.833</v>
      </c>
      <c r="S86" s="6">
        <f t="shared" si="71"/>
        <v>6.7239002587626455</v>
      </c>
      <c r="U86" s="4" t="s">
        <v>104</v>
      </c>
      <c r="V86" s="2">
        <v>875</v>
      </c>
      <c r="W86" s="7">
        <v>72.401</v>
      </c>
      <c r="X86" s="6">
        <f t="shared" si="24"/>
        <v>8.2744</v>
      </c>
      <c r="Y86" s="2">
        <v>710</v>
      </c>
      <c r="Z86" s="7">
        <v>67.192</v>
      </c>
      <c r="AA86" s="6">
        <f t="shared" si="25"/>
        <v>9.463661971830986</v>
      </c>
      <c r="AB86" s="2">
        <v>2062</v>
      </c>
      <c r="AC86" s="7">
        <v>232.476</v>
      </c>
      <c r="AD86" s="6">
        <f t="shared" si="26"/>
        <v>11.274296799224054</v>
      </c>
      <c r="AE86" s="2">
        <v>5</v>
      </c>
      <c r="AF86" s="7">
        <v>0.589</v>
      </c>
      <c r="AG86" s="6">
        <f t="shared" si="27"/>
        <v>11.78</v>
      </c>
      <c r="AH86" s="2">
        <v>27</v>
      </c>
      <c r="AI86" s="7">
        <v>2.046</v>
      </c>
      <c r="AJ86" s="6">
        <f t="shared" si="72"/>
        <v>7.5777777777777775</v>
      </c>
      <c r="AK86" s="2">
        <f t="shared" si="73"/>
        <v>3679</v>
      </c>
      <c r="AL86" s="7">
        <f t="shared" si="74"/>
        <v>374.70399999999995</v>
      </c>
      <c r="AM86" s="6">
        <f t="shared" si="75"/>
        <v>10.184941560206576</v>
      </c>
      <c r="AO86" s="4" t="s">
        <v>104</v>
      </c>
      <c r="AP86" s="2">
        <f t="shared" si="56"/>
        <v>415</v>
      </c>
      <c r="AQ86" s="7">
        <f t="shared" si="57"/>
        <v>48.20700000000001</v>
      </c>
      <c r="AR86" s="2">
        <f t="shared" si="58"/>
        <v>1750</v>
      </c>
      <c r="AS86" s="7">
        <f t="shared" si="59"/>
        <v>48.31400000000001</v>
      </c>
      <c r="AT86" s="2">
        <f t="shared" si="60"/>
        <v>-1752</v>
      </c>
      <c r="AU86" s="7">
        <f t="shared" si="61"/>
        <v>-199.846</v>
      </c>
      <c r="AV86" s="2">
        <f t="shared" si="62"/>
        <v>186</v>
      </c>
      <c r="AW86" s="7">
        <f t="shared" si="63"/>
        <v>16.5</v>
      </c>
      <c r="AX86" s="2">
        <f t="shared" si="64"/>
        <v>-27</v>
      </c>
      <c r="AY86" s="7">
        <f t="shared" si="65"/>
        <v>-2.046</v>
      </c>
      <c r="AZ86" s="2">
        <f t="shared" si="66"/>
        <v>572</v>
      </c>
      <c r="BA86" s="7">
        <f t="shared" si="67"/>
        <v>-88.871</v>
      </c>
    </row>
    <row r="87" spans="1:53" ht="12.75">
      <c r="A87" s="4" t="s">
        <v>105</v>
      </c>
      <c r="B87" s="2">
        <v>1184</v>
      </c>
      <c r="C87" s="7">
        <v>105.333</v>
      </c>
      <c r="D87" s="6">
        <f t="shared" si="20"/>
        <v>8.896368243243243</v>
      </c>
      <c r="E87" s="2">
        <v>2645</v>
      </c>
      <c r="F87" s="7">
        <v>107.038</v>
      </c>
      <c r="G87" s="6">
        <f t="shared" si="21"/>
        <v>4.046805293005671</v>
      </c>
      <c r="H87" s="2">
        <v>91</v>
      </c>
      <c r="I87" s="7">
        <v>6.41</v>
      </c>
      <c r="J87" s="6">
        <f t="shared" si="22"/>
        <v>7.043956043956044</v>
      </c>
      <c r="K87" s="2">
        <v>207</v>
      </c>
      <c r="L87" s="7">
        <v>17.966</v>
      </c>
      <c r="M87" s="6">
        <f t="shared" si="23"/>
        <v>8.679227053140098</v>
      </c>
      <c r="N87" s="2">
        <v>0</v>
      </c>
      <c r="O87" s="2">
        <v>0</v>
      </c>
      <c r="P87" s="8" t="e">
        <f t="shared" si="68"/>
        <v>#DIV/0!</v>
      </c>
      <c r="Q87" s="2">
        <f t="shared" si="69"/>
        <v>4127</v>
      </c>
      <c r="R87" s="7">
        <f t="shared" si="70"/>
        <v>236.74699999999999</v>
      </c>
      <c r="S87" s="6">
        <f t="shared" si="71"/>
        <v>5.736539859462079</v>
      </c>
      <c r="U87" s="4" t="s">
        <v>105</v>
      </c>
      <c r="V87" s="2">
        <v>1509</v>
      </c>
      <c r="W87" s="7">
        <v>129.835</v>
      </c>
      <c r="X87" s="6">
        <f t="shared" si="24"/>
        <v>8.604042412193506</v>
      </c>
      <c r="Y87" s="2">
        <v>1354</v>
      </c>
      <c r="Z87" s="7">
        <v>125.381</v>
      </c>
      <c r="AA87" s="6">
        <f t="shared" si="25"/>
        <v>9.260044313146233</v>
      </c>
      <c r="AB87" s="2">
        <v>2186</v>
      </c>
      <c r="AC87" s="7">
        <v>233.779</v>
      </c>
      <c r="AD87" s="6">
        <f t="shared" si="26"/>
        <v>10.694373284537969</v>
      </c>
      <c r="AE87" s="2">
        <v>35</v>
      </c>
      <c r="AF87" s="7">
        <v>3.259</v>
      </c>
      <c r="AG87" s="6">
        <f t="shared" si="27"/>
        <v>9.311428571428571</v>
      </c>
      <c r="AH87" s="2">
        <v>20</v>
      </c>
      <c r="AI87" s="7">
        <v>1.472</v>
      </c>
      <c r="AJ87" s="6">
        <f t="shared" si="72"/>
        <v>7.359999999999999</v>
      </c>
      <c r="AK87" s="2">
        <f t="shared" si="73"/>
        <v>5104</v>
      </c>
      <c r="AL87" s="7">
        <f t="shared" si="74"/>
        <v>493.726</v>
      </c>
      <c r="AM87" s="6">
        <f t="shared" si="75"/>
        <v>9.673315047021944</v>
      </c>
      <c r="AO87" s="4" t="s">
        <v>105</v>
      </c>
      <c r="AP87" s="2">
        <f aca="true" t="shared" si="76" ref="AP87:AP94">+B87-V87</f>
        <v>-325</v>
      </c>
      <c r="AQ87" s="7">
        <f aca="true" t="shared" si="77" ref="AQ87:AQ94">+C87-W87</f>
        <v>-24.50200000000001</v>
      </c>
      <c r="AR87" s="2">
        <f aca="true" t="shared" si="78" ref="AR87:AR94">+E87-Y87</f>
        <v>1291</v>
      </c>
      <c r="AS87" s="7">
        <f aca="true" t="shared" si="79" ref="AS87:AS94">+F87-Z87</f>
        <v>-18.343000000000004</v>
      </c>
      <c r="AT87" s="2">
        <f aca="true" t="shared" si="80" ref="AT87:AT94">+H87-AB87</f>
        <v>-2095</v>
      </c>
      <c r="AU87" s="7">
        <f aca="true" t="shared" si="81" ref="AU87:AU94">+I87-AC87</f>
        <v>-227.369</v>
      </c>
      <c r="AV87" s="2">
        <f aca="true" t="shared" si="82" ref="AV87:AV94">+K87-AE87</f>
        <v>172</v>
      </c>
      <c r="AW87" s="7">
        <f aca="true" t="shared" si="83" ref="AW87:AW94">+L87-AF87</f>
        <v>14.707</v>
      </c>
      <c r="AX87" s="2">
        <f aca="true" t="shared" si="84" ref="AX87:AX94">+N87-AH87</f>
        <v>-20</v>
      </c>
      <c r="AY87" s="7">
        <f aca="true" t="shared" si="85" ref="AY87:AY94">+O87-AI87</f>
        <v>-1.472</v>
      </c>
      <c r="AZ87" s="2">
        <f aca="true" t="shared" si="86" ref="AZ87:AZ94">+AP87+AR87+AT87+AV87+AX87</f>
        <v>-977</v>
      </c>
      <c r="BA87" s="7">
        <f aca="true" t="shared" si="87" ref="BA87:BA94">+AQ87+AS87+AU87+AW87+AY87</f>
        <v>-256.979</v>
      </c>
    </row>
    <row r="88" spans="1:53" ht="12.75">
      <c r="A88" s="4" t="s">
        <v>106</v>
      </c>
      <c r="B88" s="2">
        <v>1033</v>
      </c>
      <c r="C88" s="7">
        <v>98.396</v>
      </c>
      <c r="D88" s="6">
        <f t="shared" si="20"/>
        <v>9.525266214908035</v>
      </c>
      <c r="E88" s="2">
        <v>2409</v>
      </c>
      <c r="F88" s="7">
        <v>103.386</v>
      </c>
      <c r="G88" s="6">
        <f t="shared" si="21"/>
        <v>4.291656288916563</v>
      </c>
      <c r="H88" s="2">
        <v>278</v>
      </c>
      <c r="I88" s="7">
        <v>29.167</v>
      </c>
      <c r="J88" s="6">
        <f t="shared" si="22"/>
        <v>10.491726618705037</v>
      </c>
      <c r="K88" s="2">
        <v>167</v>
      </c>
      <c r="L88" s="7">
        <v>16.367</v>
      </c>
      <c r="M88" s="6">
        <f t="shared" si="23"/>
        <v>9.80059880239521</v>
      </c>
      <c r="N88" s="2">
        <v>0</v>
      </c>
      <c r="O88" s="2">
        <v>0</v>
      </c>
      <c r="P88" s="8" t="e">
        <f t="shared" si="68"/>
        <v>#DIV/0!</v>
      </c>
      <c r="Q88" s="2">
        <f t="shared" si="69"/>
        <v>3887</v>
      </c>
      <c r="R88" s="7">
        <f t="shared" si="70"/>
        <v>247.31599999999997</v>
      </c>
      <c r="S88" s="6">
        <f t="shared" si="71"/>
        <v>6.362644713146384</v>
      </c>
      <c r="U88" s="4" t="s">
        <v>106</v>
      </c>
      <c r="V88" s="2">
        <v>1913</v>
      </c>
      <c r="W88" s="7">
        <v>186.159</v>
      </c>
      <c r="X88" s="6">
        <f t="shared" si="24"/>
        <v>9.731259801359121</v>
      </c>
      <c r="Y88" s="2">
        <v>1081</v>
      </c>
      <c r="Z88" s="7">
        <v>117.81</v>
      </c>
      <c r="AA88" s="6">
        <f t="shared" si="25"/>
        <v>10.898242368177613</v>
      </c>
      <c r="AB88" s="2">
        <v>1912</v>
      </c>
      <c r="AC88" s="7">
        <v>213.19</v>
      </c>
      <c r="AD88" s="6">
        <f t="shared" si="26"/>
        <v>11.15010460251046</v>
      </c>
      <c r="AE88" s="2">
        <v>101</v>
      </c>
      <c r="AF88" s="7">
        <v>11.866</v>
      </c>
      <c r="AG88" s="6">
        <f t="shared" si="27"/>
        <v>11.748514851485147</v>
      </c>
      <c r="AH88" s="2">
        <v>21</v>
      </c>
      <c r="AI88" s="7">
        <v>1.664</v>
      </c>
      <c r="AJ88" s="6">
        <f t="shared" si="72"/>
        <v>7.923809523809523</v>
      </c>
      <c r="AK88" s="2">
        <f t="shared" si="73"/>
        <v>5028</v>
      </c>
      <c r="AL88" s="7">
        <f t="shared" si="74"/>
        <v>530.689</v>
      </c>
      <c r="AM88" s="6">
        <f t="shared" si="75"/>
        <v>10.5546738265712</v>
      </c>
      <c r="AO88" s="4" t="s">
        <v>106</v>
      </c>
      <c r="AP88" s="2">
        <f t="shared" si="76"/>
        <v>-880</v>
      </c>
      <c r="AQ88" s="7">
        <f t="shared" si="77"/>
        <v>-87.76299999999999</v>
      </c>
      <c r="AR88" s="2">
        <f t="shared" si="78"/>
        <v>1328</v>
      </c>
      <c r="AS88" s="7">
        <f t="shared" si="79"/>
        <v>-14.424000000000007</v>
      </c>
      <c r="AT88" s="2">
        <f t="shared" si="80"/>
        <v>-1634</v>
      </c>
      <c r="AU88" s="7">
        <f t="shared" si="81"/>
        <v>-184.023</v>
      </c>
      <c r="AV88" s="2">
        <f t="shared" si="82"/>
        <v>66</v>
      </c>
      <c r="AW88" s="7">
        <f t="shared" si="83"/>
        <v>4.501000000000001</v>
      </c>
      <c r="AX88" s="2">
        <f t="shared" si="84"/>
        <v>-21</v>
      </c>
      <c r="AY88" s="7">
        <f t="shared" si="85"/>
        <v>-1.664</v>
      </c>
      <c r="AZ88" s="2">
        <f t="shared" si="86"/>
        <v>-1141</v>
      </c>
      <c r="BA88" s="7">
        <f t="shared" si="87"/>
        <v>-283.373</v>
      </c>
    </row>
    <row r="89" spans="1:53" ht="12.75">
      <c r="A89" s="4" t="s">
        <v>107</v>
      </c>
      <c r="B89" s="2">
        <v>1032</v>
      </c>
      <c r="C89" s="7">
        <v>104.996</v>
      </c>
      <c r="D89" s="6">
        <f t="shared" si="20"/>
        <v>10.174031007751939</v>
      </c>
      <c r="E89" s="2">
        <v>2404</v>
      </c>
      <c r="F89" s="7">
        <v>114.23</v>
      </c>
      <c r="G89" s="6">
        <f t="shared" si="21"/>
        <v>4.751663893510816</v>
      </c>
      <c r="H89" s="2">
        <v>92</v>
      </c>
      <c r="I89" s="7">
        <v>8.475</v>
      </c>
      <c r="J89" s="6">
        <f t="shared" si="22"/>
        <v>9.21195652173913</v>
      </c>
      <c r="K89" s="2">
        <v>182</v>
      </c>
      <c r="L89" s="7">
        <v>17.697</v>
      </c>
      <c r="M89" s="6">
        <f t="shared" si="23"/>
        <v>9.723626373626374</v>
      </c>
      <c r="N89" s="2">
        <v>0</v>
      </c>
      <c r="O89" s="2">
        <v>0</v>
      </c>
      <c r="P89" s="8" t="e">
        <f t="shared" si="68"/>
        <v>#DIV/0!</v>
      </c>
      <c r="Q89" s="2">
        <f t="shared" si="69"/>
        <v>3710</v>
      </c>
      <c r="R89" s="7">
        <f t="shared" si="70"/>
        <v>245.398</v>
      </c>
      <c r="S89" s="6">
        <f t="shared" si="71"/>
        <v>6.614501347708895</v>
      </c>
      <c r="U89" s="4" t="s">
        <v>107</v>
      </c>
      <c r="V89" s="2">
        <v>1954</v>
      </c>
      <c r="W89" s="7">
        <v>194.341</v>
      </c>
      <c r="X89" s="6">
        <f t="shared" si="24"/>
        <v>9.945803480040942</v>
      </c>
      <c r="Y89" s="2">
        <v>1267</v>
      </c>
      <c r="Z89" s="7">
        <v>135.44</v>
      </c>
      <c r="AA89" s="6">
        <f t="shared" si="25"/>
        <v>10.689818468823994</v>
      </c>
      <c r="AB89" s="2">
        <v>2052</v>
      </c>
      <c r="AC89" s="7">
        <v>240.336</v>
      </c>
      <c r="AD89" s="6">
        <f t="shared" si="26"/>
        <v>11.712280701754386</v>
      </c>
      <c r="AE89" s="2">
        <v>299</v>
      </c>
      <c r="AF89" s="7">
        <v>32.513</v>
      </c>
      <c r="AG89" s="6">
        <f t="shared" si="27"/>
        <v>10.873913043478261</v>
      </c>
      <c r="AH89" s="2">
        <v>22</v>
      </c>
      <c r="AI89" s="7">
        <v>1.598</v>
      </c>
      <c r="AJ89" s="6">
        <f t="shared" si="72"/>
        <v>7.263636363636364</v>
      </c>
      <c r="AK89" s="2">
        <f t="shared" si="73"/>
        <v>5594</v>
      </c>
      <c r="AL89" s="7">
        <f t="shared" si="74"/>
        <v>604.228</v>
      </c>
      <c r="AM89" s="6">
        <f t="shared" si="75"/>
        <v>10.80135859849839</v>
      </c>
      <c r="AO89" s="4" t="s">
        <v>107</v>
      </c>
      <c r="AP89" s="2">
        <f t="shared" si="76"/>
        <v>-922</v>
      </c>
      <c r="AQ89" s="7">
        <f t="shared" si="77"/>
        <v>-89.34500000000001</v>
      </c>
      <c r="AR89" s="2">
        <f t="shared" si="78"/>
        <v>1137</v>
      </c>
      <c r="AS89" s="7">
        <f t="shared" si="79"/>
        <v>-21.209999999999994</v>
      </c>
      <c r="AT89" s="2">
        <f t="shared" si="80"/>
        <v>-1960</v>
      </c>
      <c r="AU89" s="7">
        <f t="shared" si="81"/>
        <v>-231.86100000000002</v>
      </c>
      <c r="AV89" s="2">
        <f t="shared" si="82"/>
        <v>-117</v>
      </c>
      <c r="AW89" s="7">
        <f t="shared" si="83"/>
        <v>-14.815999999999999</v>
      </c>
      <c r="AX89" s="2">
        <f t="shared" si="84"/>
        <v>-22</v>
      </c>
      <c r="AY89" s="7">
        <f t="shared" si="85"/>
        <v>-1.598</v>
      </c>
      <c r="AZ89" s="2">
        <f t="shared" si="86"/>
        <v>-1884</v>
      </c>
      <c r="BA89" s="7">
        <f t="shared" si="87"/>
        <v>-358.83000000000004</v>
      </c>
    </row>
    <row r="90" spans="1:53" ht="12.75">
      <c r="A90" s="4" t="s">
        <v>108</v>
      </c>
      <c r="B90" s="2">
        <v>1084</v>
      </c>
      <c r="C90" s="7">
        <v>105.035</v>
      </c>
      <c r="D90" s="6">
        <f t="shared" si="20"/>
        <v>9.689575645756458</v>
      </c>
      <c r="E90" s="2">
        <v>2583</v>
      </c>
      <c r="F90" s="7">
        <v>116.049</v>
      </c>
      <c r="G90" s="6">
        <f t="shared" si="21"/>
        <v>4.492799070847851</v>
      </c>
      <c r="H90" s="2">
        <v>14</v>
      </c>
      <c r="I90" s="7">
        <v>1.031</v>
      </c>
      <c r="J90" s="6">
        <f t="shared" si="22"/>
        <v>7.364285714285714</v>
      </c>
      <c r="K90" s="2">
        <v>169</v>
      </c>
      <c r="L90" s="7">
        <v>15.129</v>
      </c>
      <c r="M90" s="6">
        <f t="shared" si="23"/>
        <v>8.95207100591716</v>
      </c>
      <c r="N90" s="2">
        <v>0</v>
      </c>
      <c r="O90" s="2">
        <v>0</v>
      </c>
      <c r="P90" s="8" t="e">
        <f t="shared" si="68"/>
        <v>#DIV/0!</v>
      </c>
      <c r="Q90" s="2">
        <f t="shared" si="69"/>
        <v>3850</v>
      </c>
      <c r="R90" s="7">
        <f t="shared" si="70"/>
        <v>237.244</v>
      </c>
      <c r="S90" s="6">
        <f t="shared" si="71"/>
        <v>6.162181818181818</v>
      </c>
      <c r="U90" s="4" t="s">
        <v>108</v>
      </c>
      <c r="V90" s="2">
        <v>1916</v>
      </c>
      <c r="W90" s="7">
        <v>180.939</v>
      </c>
      <c r="X90" s="6">
        <f t="shared" si="24"/>
        <v>9.443580375782881</v>
      </c>
      <c r="Y90" s="2">
        <v>830</v>
      </c>
      <c r="Z90" s="7">
        <v>78.155</v>
      </c>
      <c r="AA90" s="6">
        <f t="shared" si="25"/>
        <v>9.416265060240963</v>
      </c>
      <c r="AB90" s="2">
        <v>1364</v>
      </c>
      <c r="AC90" s="7">
        <v>148.85</v>
      </c>
      <c r="AD90" s="6">
        <f t="shared" si="26"/>
        <v>10.912756598240469</v>
      </c>
      <c r="AE90" s="2">
        <v>218</v>
      </c>
      <c r="AF90" s="7">
        <v>22.931</v>
      </c>
      <c r="AG90" s="6">
        <f t="shared" si="27"/>
        <v>10.518807339449541</v>
      </c>
      <c r="AH90" s="2">
        <v>22</v>
      </c>
      <c r="AI90" s="7">
        <v>1.558</v>
      </c>
      <c r="AJ90" s="6">
        <f t="shared" si="72"/>
        <v>7.081818181818182</v>
      </c>
      <c r="AK90" s="2">
        <f t="shared" si="73"/>
        <v>4350</v>
      </c>
      <c r="AL90" s="7">
        <f t="shared" si="74"/>
        <v>432.43299999999994</v>
      </c>
      <c r="AM90" s="6">
        <f t="shared" si="75"/>
        <v>9.940988505747125</v>
      </c>
      <c r="AO90" s="4" t="s">
        <v>108</v>
      </c>
      <c r="AP90" s="2">
        <f t="shared" si="76"/>
        <v>-832</v>
      </c>
      <c r="AQ90" s="7">
        <f t="shared" si="77"/>
        <v>-75.904</v>
      </c>
      <c r="AR90" s="2">
        <f t="shared" si="78"/>
        <v>1753</v>
      </c>
      <c r="AS90" s="7">
        <f t="shared" si="79"/>
        <v>37.894000000000005</v>
      </c>
      <c r="AT90" s="2">
        <f t="shared" si="80"/>
        <v>-1350</v>
      </c>
      <c r="AU90" s="7">
        <f t="shared" si="81"/>
        <v>-147.819</v>
      </c>
      <c r="AV90" s="2">
        <f t="shared" si="82"/>
        <v>-49</v>
      </c>
      <c r="AW90" s="7">
        <f t="shared" si="83"/>
        <v>-7.802000000000001</v>
      </c>
      <c r="AX90" s="2">
        <f t="shared" si="84"/>
        <v>-22</v>
      </c>
      <c r="AY90" s="7">
        <f t="shared" si="85"/>
        <v>-1.558</v>
      </c>
      <c r="AZ90" s="2">
        <f t="shared" si="86"/>
        <v>-500</v>
      </c>
      <c r="BA90" s="7">
        <f t="shared" si="87"/>
        <v>-195.18899999999996</v>
      </c>
    </row>
    <row r="91" spans="1:53" ht="12.75">
      <c r="A91" s="4" t="s">
        <v>109</v>
      </c>
      <c r="B91" s="2">
        <v>1147</v>
      </c>
      <c r="C91" s="7">
        <v>118.067</v>
      </c>
      <c r="D91" s="6">
        <f t="shared" si="20"/>
        <v>10.293548387096774</v>
      </c>
      <c r="E91" s="2">
        <v>2401</v>
      </c>
      <c r="F91" s="7">
        <v>113.187</v>
      </c>
      <c r="G91" s="6">
        <f t="shared" si="21"/>
        <v>4.714160766347355</v>
      </c>
      <c r="H91" s="2">
        <v>219</v>
      </c>
      <c r="I91" s="7">
        <v>26.472</v>
      </c>
      <c r="J91" s="6">
        <f t="shared" si="22"/>
        <v>12.087671232876714</v>
      </c>
      <c r="K91" s="2">
        <v>161</v>
      </c>
      <c r="L91" s="7">
        <v>14.993</v>
      </c>
      <c r="M91" s="6">
        <f t="shared" si="23"/>
        <v>9.312422360248448</v>
      </c>
      <c r="N91" s="2">
        <v>0</v>
      </c>
      <c r="O91" s="2">
        <v>0</v>
      </c>
      <c r="P91" s="8" t="e">
        <f t="shared" si="68"/>
        <v>#DIV/0!</v>
      </c>
      <c r="Q91" s="2">
        <f t="shared" si="69"/>
        <v>3928</v>
      </c>
      <c r="R91" s="7">
        <f t="shared" si="70"/>
        <v>272.719</v>
      </c>
      <c r="S91" s="6">
        <f t="shared" si="71"/>
        <v>6.942948065173116</v>
      </c>
      <c r="U91" s="4" t="s">
        <v>109</v>
      </c>
      <c r="V91" s="2">
        <v>1996</v>
      </c>
      <c r="W91" s="7">
        <v>210.632</v>
      </c>
      <c r="X91" s="6">
        <f t="shared" si="24"/>
        <v>10.552705410821643</v>
      </c>
      <c r="Y91" s="2">
        <v>1621</v>
      </c>
      <c r="Z91" s="7">
        <v>176.508</v>
      </c>
      <c r="AA91" s="6">
        <f t="shared" si="25"/>
        <v>10.888834053053671</v>
      </c>
      <c r="AB91" s="2">
        <v>1668</v>
      </c>
      <c r="AC91" s="7">
        <v>195.439</v>
      </c>
      <c r="AD91" s="6">
        <f t="shared" si="26"/>
        <v>11.716966426858514</v>
      </c>
      <c r="AE91" s="2">
        <v>279</v>
      </c>
      <c r="AF91" s="7">
        <v>37.317</v>
      </c>
      <c r="AG91" s="6">
        <f t="shared" si="27"/>
        <v>13.3752688172043</v>
      </c>
      <c r="AH91" s="2">
        <v>25</v>
      </c>
      <c r="AI91" s="7">
        <v>1.974</v>
      </c>
      <c r="AJ91" s="6">
        <f t="shared" si="72"/>
        <v>7.896</v>
      </c>
      <c r="AK91" s="2">
        <f t="shared" si="73"/>
        <v>5589</v>
      </c>
      <c r="AL91" s="7">
        <f t="shared" si="74"/>
        <v>621.87</v>
      </c>
      <c r="AM91" s="6">
        <f t="shared" si="75"/>
        <v>11.126677402039721</v>
      </c>
      <c r="AO91" s="4" t="s">
        <v>109</v>
      </c>
      <c r="AP91" s="2">
        <f t="shared" si="76"/>
        <v>-849</v>
      </c>
      <c r="AQ91" s="7">
        <f t="shared" si="77"/>
        <v>-92.56500000000001</v>
      </c>
      <c r="AR91" s="2">
        <f t="shared" si="78"/>
        <v>780</v>
      </c>
      <c r="AS91" s="7">
        <f t="shared" si="79"/>
        <v>-63.32100000000001</v>
      </c>
      <c r="AT91" s="2">
        <f t="shared" si="80"/>
        <v>-1449</v>
      </c>
      <c r="AU91" s="7">
        <f t="shared" si="81"/>
        <v>-168.96699999999998</v>
      </c>
      <c r="AV91" s="2">
        <f t="shared" si="82"/>
        <v>-118</v>
      </c>
      <c r="AW91" s="7">
        <f t="shared" si="83"/>
        <v>-22.323999999999998</v>
      </c>
      <c r="AX91" s="2">
        <f t="shared" si="84"/>
        <v>-25</v>
      </c>
      <c r="AY91" s="7">
        <f t="shared" si="85"/>
        <v>-1.974</v>
      </c>
      <c r="AZ91" s="2">
        <f t="shared" si="86"/>
        <v>-1661</v>
      </c>
      <c r="BA91" s="7">
        <f t="shared" si="87"/>
        <v>-349.151</v>
      </c>
    </row>
    <row r="92" spans="1:53" ht="12.75">
      <c r="A92" s="4" t="s">
        <v>110</v>
      </c>
      <c r="B92" s="2">
        <v>1258</v>
      </c>
      <c r="C92" s="7">
        <v>136.157</v>
      </c>
      <c r="D92" s="6">
        <f t="shared" si="20"/>
        <v>10.823290937996822</v>
      </c>
      <c r="E92" s="2">
        <v>2522</v>
      </c>
      <c r="F92" s="7">
        <v>123.501</v>
      </c>
      <c r="G92" s="6">
        <f t="shared" si="21"/>
        <v>4.896946867565425</v>
      </c>
      <c r="H92" s="2">
        <v>481</v>
      </c>
      <c r="I92" s="7">
        <v>65.974</v>
      </c>
      <c r="J92" s="6">
        <f t="shared" si="22"/>
        <v>13.716008316008315</v>
      </c>
      <c r="K92" s="2">
        <v>183</v>
      </c>
      <c r="L92" s="7">
        <v>18.004</v>
      </c>
      <c r="M92" s="6">
        <f t="shared" si="23"/>
        <v>9.83825136612022</v>
      </c>
      <c r="N92" s="2">
        <v>0</v>
      </c>
      <c r="O92" s="2">
        <v>0</v>
      </c>
      <c r="P92" s="8" t="e">
        <f t="shared" si="68"/>
        <v>#DIV/0!</v>
      </c>
      <c r="Q92" s="2">
        <f t="shared" si="69"/>
        <v>4444</v>
      </c>
      <c r="R92" s="7">
        <f t="shared" si="70"/>
        <v>343.636</v>
      </c>
      <c r="S92" s="6">
        <f t="shared" si="71"/>
        <v>7.732583258325833</v>
      </c>
      <c r="U92" s="4" t="s">
        <v>110</v>
      </c>
      <c r="V92" s="2">
        <v>1006</v>
      </c>
      <c r="W92" s="7">
        <v>107.406</v>
      </c>
      <c r="X92" s="6">
        <f t="shared" si="24"/>
        <v>10.676540755467197</v>
      </c>
      <c r="Y92" s="2">
        <v>1223</v>
      </c>
      <c r="Z92" s="7">
        <v>146.103</v>
      </c>
      <c r="AA92" s="6">
        <f t="shared" si="25"/>
        <v>11.946279640228946</v>
      </c>
      <c r="AB92" s="2">
        <v>1894</v>
      </c>
      <c r="AC92" s="7">
        <v>247.164</v>
      </c>
      <c r="AD92" s="6">
        <f t="shared" si="26"/>
        <v>13.049841605068638</v>
      </c>
      <c r="AE92" s="2">
        <v>16</v>
      </c>
      <c r="AF92" s="7">
        <v>2.363</v>
      </c>
      <c r="AG92" s="6">
        <f t="shared" si="27"/>
        <v>14.76875</v>
      </c>
      <c r="AH92" s="2">
        <v>29</v>
      </c>
      <c r="AI92" s="7">
        <v>2.431</v>
      </c>
      <c r="AJ92" s="6">
        <f t="shared" si="72"/>
        <v>8.382758620689655</v>
      </c>
      <c r="AK92" s="2">
        <f t="shared" si="73"/>
        <v>4168</v>
      </c>
      <c r="AL92" s="7">
        <f t="shared" si="74"/>
        <v>505.467</v>
      </c>
      <c r="AM92" s="6">
        <f t="shared" si="75"/>
        <v>12.127327255278312</v>
      </c>
      <c r="AO92" s="4" t="s">
        <v>110</v>
      </c>
      <c r="AP92" s="2">
        <f t="shared" si="76"/>
        <v>252</v>
      </c>
      <c r="AQ92" s="7">
        <f t="shared" si="77"/>
        <v>28.751000000000005</v>
      </c>
      <c r="AR92" s="2">
        <f t="shared" si="78"/>
        <v>1299</v>
      </c>
      <c r="AS92" s="7">
        <f t="shared" si="79"/>
        <v>-22.602000000000004</v>
      </c>
      <c r="AT92" s="2">
        <f t="shared" si="80"/>
        <v>-1413</v>
      </c>
      <c r="AU92" s="7">
        <f t="shared" si="81"/>
        <v>-181.19</v>
      </c>
      <c r="AV92" s="2">
        <f t="shared" si="82"/>
        <v>167</v>
      </c>
      <c r="AW92" s="7">
        <f t="shared" si="83"/>
        <v>15.641000000000002</v>
      </c>
      <c r="AX92" s="2">
        <f t="shared" si="84"/>
        <v>-29</v>
      </c>
      <c r="AY92" s="7">
        <f t="shared" si="85"/>
        <v>-2.431</v>
      </c>
      <c r="AZ92" s="2">
        <f t="shared" si="86"/>
        <v>276</v>
      </c>
      <c r="BA92" s="7">
        <f t="shared" si="87"/>
        <v>-161.83100000000002</v>
      </c>
    </row>
    <row r="93" spans="1:53" ht="12.75">
      <c r="A93" s="4" t="s">
        <v>111</v>
      </c>
      <c r="B93" s="2">
        <v>1163</v>
      </c>
      <c r="C93" s="7">
        <v>114.968</v>
      </c>
      <c r="D93" s="6">
        <f t="shared" si="20"/>
        <v>9.885468615649183</v>
      </c>
      <c r="E93" s="2">
        <v>2560</v>
      </c>
      <c r="F93" s="7">
        <v>118.584</v>
      </c>
      <c r="G93" s="6">
        <f t="shared" si="21"/>
        <v>4.6321875</v>
      </c>
      <c r="H93" s="2">
        <v>255</v>
      </c>
      <c r="I93" s="7">
        <v>28.639</v>
      </c>
      <c r="J93" s="6">
        <f t="shared" si="22"/>
        <v>11.230980392156862</v>
      </c>
      <c r="K93" s="2">
        <v>200</v>
      </c>
      <c r="L93" s="7">
        <v>17.79</v>
      </c>
      <c r="M93" s="6">
        <f t="shared" si="23"/>
        <v>8.895</v>
      </c>
      <c r="N93" s="2">
        <v>0</v>
      </c>
      <c r="O93" s="2">
        <v>0</v>
      </c>
      <c r="P93" s="8" t="e">
        <f t="shared" si="68"/>
        <v>#DIV/0!</v>
      </c>
      <c r="Q93" s="2">
        <f t="shared" si="69"/>
        <v>4178</v>
      </c>
      <c r="R93" s="7">
        <f t="shared" si="70"/>
        <v>279.98100000000005</v>
      </c>
      <c r="S93" s="6">
        <f t="shared" si="71"/>
        <v>6.701316419339398</v>
      </c>
      <c r="U93" s="4" t="s">
        <v>111</v>
      </c>
      <c r="V93" s="2">
        <v>856</v>
      </c>
      <c r="W93" s="7">
        <v>81.908</v>
      </c>
      <c r="X93" s="6">
        <f t="shared" si="24"/>
        <v>9.568691588785047</v>
      </c>
      <c r="Y93" s="2">
        <v>844</v>
      </c>
      <c r="Z93" s="7">
        <v>85.031</v>
      </c>
      <c r="AA93" s="6">
        <f t="shared" si="25"/>
        <v>10.074763033175357</v>
      </c>
      <c r="AB93" s="2">
        <v>2005</v>
      </c>
      <c r="AC93" s="7">
        <v>248.291</v>
      </c>
      <c r="AD93" s="6">
        <f t="shared" si="26"/>
        <v>12.383591022443891</v>
      </c>
      <c r="AE93" s="2">
        <v>6</v>
      </c>
      <c r="AF93" s="7">
        <v>0.692</v>
      </c>
      <c r="AG93" s="6">
        <f t="shared" si="27"/>
        <v>11.533333333333333</v>
      </c>
      <c r="AH93" s="2">
        <v>28</v>
      </c>
      <c r="AI93" s="7">
        <v>2.255</v>
      </c>
      <c r="AJ93" s="6">
        <f t="shared" si="72"/>
        <v>8.053571428571429</v>
      </c>
      <c r="AK93" s="2">
        <f t="shared" si="73"/>
        <v>3739</v>
      </c>
      <c r="AL93" s="7">
        <f t="shared" si="74"/>
        <v>418.177</v>
      </c>
      <c r="AM93" s="6">
        <f t="shared" si="75"/>
        <v>11.184193634661675</v>
      </c>
      <c r="AO93" s="4" t="s">
        <v>111</v>
      </c>
      <c r="AP93" s="2">
        <f t="shared" si="76"/>
        <v>307</v>
      </c>
      <c r="AQ93" s="7">
        <f t="shared" si="77"/>
        <v>33.06</v>
      </c>
      <c r="AR93" s="2">
        <f t="shared" si="78"/>
        <v>1716</v>
      </c>
      <c r="AS93" s="7">
        <f t="shared" si="79"/>
        <v>33.553</v>
      </c>
      <c r="AT93" s="2">
        <f t="shared" si="80"/>
        <v>-1750</v>
      </c>
      <c r="AU93" s="7">
        <f t="shared" si="81"/>
        <v>-219.652</v>
      </c>
      <c r="AV93" s="2">
        <f t="shared" si="82"/>
        <v>194</v>
      </c>
      <c r="AW93" s="7">
        <f t="shared" si="83"/>
        <v>17.098</v>
      </c>
      <c r="AX93" s="2">
        <f t="shared" si="84"/>
        <v>-28</v>
      </c>
      <c r="AY93" s="7">
        <f t="shared" si="85"/>
        <v>-2.255</v>
      </c>
      <c r="AZ93" s="2">
        <f t="shared" si="86"/>
        <v>439</v>
      </c>
      <c r="BA93" s="7">
        <f t="shared" si="87"/>
        <v>-138.19599999999997</v>
      </c>
    </row>
    <row r="94" spans="1:53" ht="12.75">
      <c r="A94" s="4" t="s">
        <v>112</v>
      </c>
      <c r="B94" s="2">
        <v>1284</v>
      </c>
      <c r="C94" s="7">
        <v>119.062</v>
      </c>
      <c r="D94" s="6">
        <f t="shared" si="20"/>
        <v>9.272741433021807</v>
      </c>
      <c r="E94" s="2">
        <v>2925</v>
      </c>
      <c r="F94" s="7">
        <v>130.845</v>
      </c>
      <c r="G94" s="6">
        <f t="shared" si="21"/>
        <v>4.473333333333334</v>
      </c>
      <c r="H94" s="2">
        <v>397</v>
      </c>
      <c r="I94" s="7">
        <v>34.075</v>
      </c>
      <c r="J94" s="6">
        <f t="shared" si="22"/>
        <v>8.583123425692696</v>
      </c>
      <c r="K94" s="2">
        <v>184</v>
      </c>
      <c r="L94" s="7">
        <v>13.023</v>
      </c>
      <c r="M94" s="6">
        <f t="shared" si="23"/>
        <v>7.077717391304347</v>
      </c>
      <c r="N94" s="2">
        <v>0</v>
      </c>
      <c r="O94" s="2">
        <v>0</v>
      </c>
      <c r="P94" s="8" t="e">
        <f t="shared" si="68"/>
        <v>#DIV/0!</v>
      </c>
      <c r="Q94" s="2">
        <f t="shared" si="69"/>
        <v>4790</v>
      </c>
      <c r="R94" s="7">
        <f t="shared" si="70"/>
        <v>297.005</v>
      </c>
      <c r="S94" s="6">
        <f t="shared" si="71"/>
        <v>6.200521920668058</v>
      </c>
      <c r="U94" s="4" t="s">
        <v>112</v>
      </c>
      <c r="V94" s="2">
        <v>810</v>
      </c>
      <c r="W94" s="7">
        <v>70.564</v>
      </c>
      <c r="X94" s="6">
        <f t="shared" si="24"/>
        <v>8.711604938271604</v>
      </c>
      <c r="Y94" s="2">
        <v>903</v>
      </c>
      <c r="Z94" s="7">
        <v>77.814</v>
      </c>
      <c r="AA94" s="6">
        <f t="shared" si="25"/>
        <v>8.617275747508305</v>
      </c>
      <c r="AB94" s="2">
        <v>2095</v>
      </c>
      <c r="AC94" s="7">
        <v>242.883</v>
      </c>
      <c r="AD94" s="6">
        <f t="shared" si="26"/>
        <v>11.593460620525061</v>
      </c>
      <c r="AE94" s="2">
        <v>1</v>
      </c>
      <c r="AF94" s="7">
        <v>0.138</v>
      </c>
      <c r="AG94" s="6">
        <f t="shared" si="27"/>
        <v>13.8</v>
      </c>
      <c r="AH94" s="2">
        <v>29</v>
      </c>
      <c r="AI94" s="7">
        <v>2.341</v>
      </c>
      <c r="AJ94" s="6">
        <f t="shared" si="72"/>
        <v>8.072413793103449</v>
      </c>
      <c r="AK94" s="2">
        <f t="shared" si="73"/>
        <v>3838</v>
      </c>
      <c r="AL94" s="7">
        <f t="shared" si="74"/>
        <v>393.73999999999995</v>
      </c>
      <c r="AM94" s="6">
        <f t="shared" si="75"/>
        <v>10.258989056800417</v>
      </c>
      <c r="AO94" s="4" t="s">
        <v>112</v>
      </c>
      <c r="AP94" s="2">
        <f t="shared" si="76"/>
        <v>474</v>
      </c>
      <c r="AQ94" s="7">
        <f t="shared" si="77"/>
        <v>48.498000000000005</v>
      </c>
      <c r="AR94" s="2">
        <f t="shared" si="78"/>
        <v>2022</v>
      </c>
      <c r="AS94" s="7">
        <f t="shared" si="79"/>
        <v>53.031000000000006</v>
      </c>
      <c r="AT94" s="2">
        <f t="shared" si="80"/>
        <v>-1698</v>
      </c>
      <c r="AU94" s="7">
        <f t="shared" si="81"/>
        <v>-208.808</v>
      </c>
      <c r="AV94" s="2">
        <f t="shared" si="82"/>
        <v>183</v>
      </c>
      <c r="AW94" s="7">
        <f t="shared" si="83"/>
        <v>12.885</v>
      </c>
      <c r="AX94" s="2">
        <f t="shared" si="84"/>
        <v>-29</v>
      </c>
      <c r="AY94" s="7">
        <f t="shared" si="85"/>
        <v>-2.341</v>
      </c>
      <c r="AZ94" s="2">
        <f t="shared" si="86"/>
        <v>952</v>
      </c>
      <c r="BA94" s="7">
        <f t="shared" si="87"/>
        <v>-96.73499999999997</v>
      </c>
    </row>
    <row r="95" spans="1:53" ht="12.75">
      <c r="A95" s="4" t="s">
        <v>25</v>
      </c>
      <c r="B95" s="2">
        <v>1294</v>
      </c>
      <c r="C95" s="7">
        <v>129.203</v>
      </c>
      <c r="D95" s="6">
        <f t="shared" si="20"/>
        <v>9.984775888717156</v>
      </c>
      <c r="E95" s="2">
        <v>2835</v>
      </c>
      <c r="F95" s="7">
        <v>125.477</v>
      </c>
      <c r="G95" s="6">
        <f t="shared" si="21"/>
        <v>4.425996472663139</v>
      </c>
      <c r="H95" s="2">
        <v>464</v>
      </c>
      <c r="I95" s="7">
        <v>49.158</v>
      </c>
      <c r="J95" s="6">
        <f t="shared" si="22"/>
        <v>10.594396551724138</v>
      </c>
      <c r="K95" s="2">
        <v>164</v>
      </c>
      <c r="L95" s="7">
        <v>12.801</v>
      </c>
      <c r="M95" s="6">
        <f t="shared" si="23"/>
        <v>7.805487804878049</v>
      </c>
      <c r="N95" s="2">
        <v>0</v>
      </c>
      <c r="O95" s="2">
        <v>0</v>
      </c>
      <c r="P95" s="8" t="e">
        <f aca="true" t="shared" si="88" ref="P95:P106">+O95/N95*100</f>
        <v>#DIV/0!</v>
      </c>
      <c r="Q95" s="2">
        <f aca="true" t="shared" si="89" ref="Q95:Q106">+B95+E95+H95+K95+N95</f>
        <v>4757</v>
      </c>
      <c r="R95" s="7">
        <f aca="true" t="shared" si="90" ref="R95:R106">+C95+F95+I95+L95+O95</f>
        <v>316.639</v>
      </c>
      <c r="S95" s="6">
        <f aca="true" t="shared" si="91" ref="S95:S106">+R95/Q95*100</f>
        <v>6.656274963212108</v>
      </c>
      <c r="U95" s="4" t="s">
        <v>25</v>
      </c>
      <c r="V95" s="2">
        <v>847</v>
      </c>
      <c r="W95" s="7">
        <v>80.593</v>
      </c>
      <c r="X95" s="6">
        <f t="shared" si="24"/>
        <v>9.515112160566707</v>
      </c>
      <c r="Y95" s="2">
        <v>827</v>
      </c>
      <c r="Z95" s="7">
        <v>91.008</v>
      </c>
      <c r="AA95" s="6">
        <f t="shared" si="25"/>
        <v>11.00459492140266</v>
      </c>
      <c r="AB95" s="2">
        <v>2097</v>
      </c>
      <c r="AC95" s="7">
        <v>248.96</v>
      </c>
      <c r="AD95" s="6">
        <f t="shared" si="26"/>
        <v>11.872198378636147</v>
      </c>
      <c r="AE95" s="2">
        <v>1</v>
      </c>
      <c r="AF95" s="7">
        <v>0.151</v>
      </c>
      <c r="AG95" s="6">
        <f t="shared" si="27"/>
        <v>15.1</v>
      </c>
      <c r="AH95" s="2">
        <v>10</v>
      </c>
      <c r="AI95" s="7">
        <v>0.725</v>
      </c>
      <c r="AJ95" s="6">
        <f aca="true" t="shared" si="92" ref="AJ95:AJ106">+AI95/AH95*100</f>
        <v>7.249999999999999</v>
      </c>
      <c r="AK95" s="2">
        <f aca="true" t="shared" si="93" ref="AK95:AK106">+V95+Y95+AB95+AE95+AH95</f>
        <v>3782</v>
      </c>
      <c r="AL95" s="7">
        <f aca="true" t="shared" si="94" ref="AL95:AL106">+W95+Z95+AC95+AF95+AI95</f>
        <v>421.43700000000007</v>
      </c>
      <c r="AM95" s="6">
        <f aca="true" t="shared" si="95" ref="AM95:AM106">+AL95/AK95*100</f>
        <v>11.143231094658912</v>
      </c>
      <c r="AO95" s="4" t="s">
        <v>25</v>
      </c>
      <c r="AP95" s="2">
        <f aca="true" t="shared" si="96" ref="AP95:AP106">+B95-V95</f>
        <v>447</v>
      </c>
      <c r="AQ95" s="7">
        <f aca="true" t="shared" si="97" ref="AQ95:AQ106">+C95-W95</f>
        <v>48.61</v>
      </c>
      <c r="AR95" s="2">
        <f aca="true" t="shared" si="98" ref="AR95:AR106">+E95-Y95</f>
        <v>2008</v>
      </c>
      <c r="AS95" s="7">
        <f aca="true" t="shared" si="99" ref="AS95:AS106">+F95-Z95</f>
        <v>34.46900000000001</v>
      </c>
      <c r="AT95" s="2">
        <f aca="true" t="shared" si="100" ref="AT95:AT106">+H95-AB95</f>
        <v>-1633</v>
      </c>
      <c r="AU95" s="7">
        <f aca="true" t="shared" si="101" ref="AU95:AU106">+I95-AC95</f>
        <v>-199.80200000000002</v>
      </c>
      <c r="AV95" s="2">
        <f aca="true" t="shared" si="102" ref="AV95:AV106">+K95-AE95</f>
        <v>163</v>
      </c>
      <c r="AW95" s="7">
        <f aca="true" t="shared" si="103" ref="AW95:AW106">+L95-AF95</f>
        <v>12.65</v>
      </c>
      <c r="AX95" s="2">
        <f aca="true" t="shared" si="104" ref="AX95:AX106">+N95-AH95</f>
        <v>-10</v>
      </c>
      <c r="AY95" s="7">
        <f aca="true" t="shared" si="105" ref="AY95:AY106">+O95-AI95</f>
        <v>-0.725</v>
      </c>
      <c r="AZ95" s="2">
        <f aca="true" t="shared" si="106" ref="AZ95:AZ106">+AP95+AR95+AT95+AV95+AX95</f>
        <v>975</v>
      </c>
      <c r="BA95" s="7">
        <f aca="true" t="shared" si="107" ref="BA95:BA106">+AQ95+AS95+AU95+AW95+AY95</f>
        <v>-104.798</v>
      </c>
    </row>
    <row r="96" spans="1:53" ht="12.75">
      <c r="A96" s="4" t="s">
        <v>26</v>
      </c>
      <c r="B96" s="2">
        <v>1298</v>
      </c>
      <c r="C96" s="7">
        <v>121.299</v>
      </c>
      <c r="D96" s="6">
        <f t="shared" si="20"/>
        <v>9.345069337442219</v>
      </c>
      <c r="E96" s="2">
        <v>2598</v>
      </c>
      <c r="F96" s="7">
        <v>112.539</v>
      </c>
      <c r="G96" s="6">
        <f t="shared" si="21"/>
        <v>4.33175519630485</v>
      </c>
      <c r="H96" s="2">
        <v>177</v>
      </c>
      <c r="I96" s="7">
        <v>18.378</v>
      </c>
      <c r="J96" s="6">
        <f t="shared" si="22"/>
        <v>10.383050847457627</v>
      </c>
      <c r="K96" s="2">
        <v>190</v>
      </c>
      <c r="L96" s="7">
        <v>10.92</v>
      </c>
      <c r="M96" s="6">
        <f t="shared" si="23"/>
        <v>5.747368421052632</v>
      </c>
      <c r="N96" s="2">
        <v>0</v>
      </c>
      <c r="O96" s="2">
        <v>0</v>
      </c>
      <c r="P96" s="8" t="e">
        <f t="shared" si="88"/>
        <v>#DIV/0!</v>
      </c>
      <c r="Q96" s="2">
        <f t="shared" si="89"/>
        <v>4263</v>
      </c>
      <c r="R96" s="7">
        <f t="shared" si="90"/>
        <v>263.136</v>
      </c>
      <c r="S96" s="6">
        <f t="shared" si="91"/>
        <v>6.1725545390570025</v>
      </c>
      <c r="U96" s="4" t="s">
        <v>26</v>
      </c>
      <c r="V96" s="2">
        <v>697</v>
      </c>
      <c r="W96" s="7">
        <v>64.865</v>
      </c>
      <c r="X96" s="6">
        <f t="shared" si="24"/>
        <v>9.306312769010042</v>
      </c>
      <c r="Y96" s="2">
        <v>587</v>
      </c>
      <c r="Z96" s="7">
        <v>56.513</v>
      </c>
      <c r="AA96" s="6">
        <f t="shared" si="25"/>
        <v>9.627427597955707</v>
      </c>
      <c r="AB96" s="2">
        <v>1986</v>
      </c>
      <c r="AC96" s="7">
        <v>226.227</v>
      </c>
      <c r="AD96" s="6">
        <f t="shared" si="26"/>
        <v>11.391087613293053</v>
      </c>
      <c r="AE96" s="2">
        <v>1</v>
      </c>
      <c r="AF96" s="7">
        <v>0.041</v>
      </c>
      <c r="AG96" s="6">
        <f t="shared" si="27"/>
        <v>4.1000000000000005</v>
      </c>
      <c r="AH96" s="2">
        <v>9</v>
      </c>
      <c r="AI96" s="7">
        <v>0.67</v>
      </c>
      <c r="AJ96" s="6">
        <f t="shared" si="92"/>
        <v>7.4444444444444455</v>
      </c>
      <c r="AK96" s="2">
        <f t="shared" si="93"/>
        <v>3280</v>
      </c>
      <c r="AL96" s="7">
        <f t="shared" si="94"/>
        <v>348.31600000000003</v>
      </c>
      <c r="AM96" s="6">
        <f t="shared" si="95"/>
        <v>10.619390243902439</v>
      </c>
      <c r="AO96" s="4" t="s">
        <v>26</v>
      </c>
      <c r="AP96" s="2">
        <f t="shared" si="96"/>
        <v>601</v>
      </c>
      <c r="AQ96" s="7">
        <f t="shared" si="97"/>
        <v>56.43400000000001</v>
      </c>
      <c r="AR96" s="2">
        <f t="shared" si="98"/>
        <v>2011</v>
      </c>
      <c r="AS96" s="7">
        <f t="shared" si="99"/>
        <v>56.026</v>
      </c>
      <c r="AT96" s="2">
        <f t="shared" si="100"/>
        <v>-1809</v>
      </c>
      <c r="AU96" s="7">
        <f t="shared" si="101"/>
        <v>-207.849</v>
      </c>
      <c r="AV96" s="2">
        <f t="shared" si="102"/>
        <v>189</v>
      </c>
      <c r="AW96" s="7">
        <f t="shared" si="103"/>
        <v>10.879</v>
      </c>
      <c r="AX96" s="2">
        <f t="shared" si="104"/>
        <v>-9</v>
      </c>
      <c r="AY96" s="7">
        <f t="shared" si="105"/>
        <v>-0.67</v>
      </c>
      <c r="AZ96" s="2">
        <f t="shared" si="106"/>
        <v>983</v>
      </c>
      <c r="BA96" s="7">
        <f t="shared" si="107"/>
        <v>-85.17999999999998</v>
      </c>
    </row>
    <row r="97" spans="1:53" ht="12.75">
      <c r="A97" s="4" t="s">
        <v>27</v>
      </c>
      <c r="B97" s="2">
        <v>1360</v>
      </c>
      <c r="C97" s="7">
        <v>119.02</v>
      </c>
      <c r="D97" s="6">
        <f t="shared" si="20"/>
        <v>8.751470588235295</v>
      </c>
      <c r="E97" s="2">
        <v>2637</v>
      </c>
      <c r="F97" s="7">
        <v>100.696</v>
      </c>
      <c r="G97" s="6">
        <f t="shared" si="21"/>
        <v>3.818581721653394</v>
      </c>
      <c r="H97" s="2">
        <v>141</v>
      </c>
      <c r="I97" s="7">
        <v>13.263</v>
      </c>
      <c r="J97" s="6">
        <f t="shared" si="22"/>
        <v>9.406382978723403</v>
      </c>
      <c r="K97" s="2">
        <v>190</v>
      </c>
      <c r="L97" s="7">
        <v>9.053</v>
      </c>
      <c r="M97" s="6">
        <f t="shared" si="23"/>
        <v>4.764736842105263</v>
      </c>
      <c r="N97" s="2">
        <v>0</v>
      </c>
      <c r="O97" s="2">
        <v>0</v>
      </c>
      <c r="P97" s="8" t="e">
        <f t="shared" si="88"/>
        <v>#DIV/0!</v>
      </c>
      <c r="Q97" s="2">
        <f t="shared" si="89"/>
        <v>4328</v>
      </c>
      <c r="R97" s="7">
        <f t="shared" si="90"/>
        <v>242.032</v>
      </c>
      <c r="S97" s="6">
        <f t="shared" si="91"/>
        <v>5.592236598890943</v>
      </c>
      <c r="U97" s="4" t="s">
        <v>27</v>
      </c>
      <c r="V97" s="2">
        <v>767</v>
      </c>
      <c r="W97" s="7">
        <v>64.4</v>
      </c>
      <c r="X97" s="6">
        <f t="shared" si="24"/>
        <v>8.396349413298566</v>
      </c>
      <c r="Y97" s="2">
        <v>476</v>
      </c>
      <c r="Z97" s="7">
        <v>48.554</v>
      </c>
      <c r="AA97" s="6">
        <f t="shared" si="25"/>
        <v>10.200420168067227</v>
      </c>
      <c r="AB97" s="2">
        <v>2347</v>
      </c>
      <c r="AC97" s="7">
        <v>246.636</v>
      </c>
      <c r="AD97" s="6">
        <f t="shared" si="26"/>
        <v>10.508564124414145</v>
      </c>
      <c r="AE97" s="2">
        <v>0</v>
      </c>
      <c r="AF97" s="7">
        <v>0.025</v>
      </c>
      <c r="AG97" s="8" t="e">
        <f t="shared" si="27"/>
        <v>#DIV/0!</v>
      </c>
      <c r="AH97" s="2">
        <v>12</v>
      </c>
      <c r="AI97" s="7">
        <v>0.806</v>
      </c>
      <c r="AJ97" s="6">
        <f t="shared" si="92"/>
        <v>6.716666666666667</v>
      </c>
      <c r="AK97" s="2">
        <f t="shared" si="93"/>
        <v>3602</v>
      </c>
      <c r="AL97" s="7">
        <f t="shared" si="94"/>
        <v>360.421</v>
      </c>
      <c r="AM97" s="6">
        <f t="shared" si="95"/>
        <v>10.006135480288728</v>
      </c>
      <c r="AO97" s="4" t="s">
        <v>27</v>
      </c>
      <c r="AP97" s="2">
        <f t="shared" si="96"/>
        <v>593</v>
      </c>
      <c r="AQ97" s="7">
        <f t="shared" si="97"/>
        <v>54.61999999999999</v>
      </c>
      <c r="AR97" s="2">
        <f t="shared" si="98"/>
        <v>2161</v>
      </c>
      <c r="AS97" s="7">
        <f t="shared" si="99"/>
        <v>52.141999999999996</v>
      </c>
      <c r="AT97" s="2">
        <f t="shared" si="100"/>
        <v>-2206</v>
      </c>
      <c r="AU97" s="7">
        <f t="shared" si="101"/>
        <v>-233.373</v>
      </c>
      <c r="AV97" s="2">
        <f t="shared" si="102"/>
        <v>190</v>
      </c>
      <c r="AW97" s="7">
        <f t="shared" si="103"/>
        <v>9.028</v>
      </c>
      <c r="AX97" s="2">
        <f t="shared" si="104"/>
        <v>-12</v>
      </c>
      <c r="AY97" s="7">
        <f t="shared" si="105"/>
        <v>-0.806</v>
      </c>
      <c r="AZ97" s="2">
        <f t="shared" si="106"/>
        <v>726</v>
      </c>
      <c r="BA97" s="7">
        <f t="shared" si="107"/>
        <v>-118.389</v>
      </c>
    </row>
    <row r="98" spans="1:53" ht="12.75">
      <c r="A98" s="4" t="s">
        <v>28</v>
      </c>
      <c r="B98" s="2">
        <v>1174</v>
      </c>
      <c r="C98" s="7">
        <v>91.079</v>
      </c>
      <c r="D98" s="6">
        <f t="shared" si="20"/>
        <v>7.7580068143100505</v>
      </c>
      <c r="E98" s="2">
        <v>2389</v>
      </c>
      <c r="F98" s="7">
        <v>175.98</v>
      </c>
      <c r="G98" s="6">
        <f t="shared" si="21"/>
        <v>7.366262034323985</v>
      </c>
      <c r="H98" s="2">
        <v>170</v>
      </c>
      <c r="I98" s="7">
        <v>8.916</v>
      </c>
      <c r="J98" s="6">
        <f t="shared" si="22"/>
        <v>5.2447058823529416</v>
      </c>
      <c r="K98" s="2">
        <v>161</v>
      </c>
      <c r="L98" s="7">
        <v>7.62</v>
      </c>
      <c r="M98" s="6">
        <f t="shared" si="23"/>
        <v>4.732919254658386</v>
      </c>
      <c r="N98" s="2">
        <v>0</v>
      </c>
      <c r="O98" s="2">
        <v>0</v>
      </c>
      <c r="P98" s="8" t="e">
        <f t="shared" si="88"/>
        <v>#DIV/0!</v>
      </c>
      <c r="Q98" s="2">
        <f t="shared" si="89"/>
        <v>3894</v>
      </c>
      <c r="R98" s="7">
        <f t="shared" si="90"/>
        <v>283.59499999999997</v>
      </c>
      <c r="S98" s="6">
        <f t="shared" si="91"/>
        <v>7.282871083718541</v>
      </c>
      <c r="U98" s="4" t="s">
        <v>28</v>
      </c>
      <c r="V98" s="2">
        <v>1156</v>
      </c>
      <c r="W98" s="7">
        <v>90.764</v>
      </c>
      <c r="X98" s="6">
        <f t="shared" si="24"/>
        <v>7.851557093425606</v>
      </c>
      <c r="Y98" s="2">
        <v>1261</v>
      </c>
      <c r="Z98" s="7">
        <v>90.527</v>
      </c>
      <c r="AA98" s="6">
        <f t="shared" si="25"/>
        <v>7.178984932593179</v>
      </c>
      <c r="AB98" s="2">
        <v>2066</v>
      </c>
      <c r="AC98" s="7">
        <v>181.579</v>
      </c>
      <c r="AD98" s="6">
        <f t="shared" si="26"/>
        <v>8.78891577928364</v>
      </c>
      <c r="AE98" s="2">
        <v>25</v>
      </c>
      <c r="AF98" s="7">
        <v>0.883</v>
      </c>
      <c r="AG98" s="6">
        <f t="shared" si="27"/>
        <v>3.5319999999999996</v>
      </c>
      <c r="AH98" s="2">
        <v>8</v>
      </c>
      <c r="AI98" s="7">
        <v>0.585</v>
      </c>
      <c r="AJ98" s="6">
        <f t="shared" si="92"/>
        <v>7.3125</v>
      </c>
      <c r="AK98" s="2">
        <f t="shared" si="93"/>
        <v>4516</v>
      </c>
      <c r="AL98" s="7">
        <f t="shared" si="94"/>
        <v>364.33799999999997</v>
      </c>
      <c r="AM98" s="6">
        <f t="shared" si="95"/>
        <v>8.067714791851195</v>
      </c>
      <c r="AO98" s="4" t="s">
        <v>28</v>
      </c>
      <c r="AP98" s="2">
        <f t="shared" si="96"/>
        <v>18</v>
      </c>
      <c r="AQ98" s="7">
        <f t="shared" si="97"/>
        <v>0.3149999999999977</v>
      </c>
      <c r="AR98" s="2">
        <f t="shared" si="98"/>
        <v>1128</v>
      </c>
      <c r="AS98" s="7">
        <f t="shared" si="99"/>
        <v>85.45299999999999</v>
      </c>
      <c r="AT98" s="2">
        <f t="shared" si="100"/>
        <v>-1896</v>
      </c>
      <c r="AU98" s="7">
        <f t="shared" si="101"/>
        <v>-172.663</v>
      </c>
      <c r="AV98" s="2">
        <f t="shared" si="102"/>
        <v>136</v>
      </c>
      <c r="AW98" s="7">
        <f t="shared" si="103"/>
        <v>6.737</v>
      </c>
      <c r="AX98" s="2">
        <f t="shared" si="104"/>
        <v>-8</v>
      </c>
      <c r="AY98" s="7">
        <f t="shared" si="105"/>
        <v>-0.585</v>
      </c>
      <c r="AZ98" s="2">
        <f t="shared" si="106"/>
        <v>-622</v>
      </c>
      <c r="BA98" s="7">
        <f t="shared" si="107"/>
        <v>-80.74300000000002</v>
      </c>
    </row>
    <row r="99" spans="1:53" ht="12.75">
      <c r="A99" s="4" t="s">
        <v>29</v>
      </c>
      <c r="B99" s="2">
        <v>1092</v>
      </c>
      <c r="C99" s="7">
        <v>84.557</v>
      </c>
      <c r="D99" s="6">
        <f t="shared" si="20"/>
        <v>7.743315018315018</v>
      </c>
      <c r="E99" s="2">
        <v>2324</v>
      </c>
      <c r="F99" s="7">
        <v>81.945</v>
      </c>
      <c r="G99" s="6">
        <f t="shared" si="21"/>
        <v>3.5260327022375213</v>
      </c>
      <c r="H99" s="2">
        <v>17</v>
      </c>
      <c r="I99" s="7">
        <v>1.013</v>
      </c>
      <c r="J99" s="6">
        <f t="shared" si="22"/>
        <v>5.958823529411764</v>
      </c>
      <c r="K99" s="2">
        <v>147</v>
      </c>
      <c r="L99" s="7">
        <v>6.384</v>
      </c>
      <c r="M99" s="6">
        <f t="shared" si="23"/>
        <v>4.3428571428571425</v>
      </c>
      <c r="N99" s="2">
        <v>0</v>
      </c>
      <c r="O99" s="2">
        <v>0</v>
      </c>
      <c r="P99" s="8" t="e">
        <f t="shared" si="88"/>
        <v>#DIV/0!</v>
      </c>
      <c r="Q99" s="2">
        <f t="shared" si="89"/>
        <v>3580</v>
      </c>
      <c r="R99" s="7">
        <f t="shared" si="90"/>
        <v>173.899</v>
      </c>
      <c r="S99" s="6">
        <f t="shared" si="91"/>
        <v>4.857513966480447</v>
      </c>
      <c r="U99" s="4" t="s">
        <v>29</v>
      </c>
      <c r="V99" s="2">
        <v>2119</v>
      </c>
      <c r="W99" s="7">
        <v>154.918</v>
      </c>
      <c r="X99" s="6">
        <f t="shared" si="24"/>
        <v>7.3109013685700805</v>
      </c>
      <c r="Y99" s="2">
        <v>1105</v>
      </c>
      <c r="Z99" s="7">
        <v>78.521</v>
      </c>
      <c r="AA99" s="6">
        <f t="shared" si="25"/>
        <v>7.105972850678734</v>
      </c>
      <c r="AB99" s="2">
        <v>1855</v>
      </c>
      <c r="AC99" s="7">
        <v>160.554</v>
      </c>
      <c r="AD99" s="6">
        <f t="shared" si="26"/>
        <v>8.655202156334232</v>
      </c>
      <c r="AE99" s="2">
        <v>94</v>
      </c>
      <c r="AF99" s="7">
        <v>4.013</v>
      </c>
      <c r="AG99" s="6">
        <f t="shared" si="27"/>
        <v>4.269148936170213</v>
      </c>
      <c r="AH99" s="2">
        <v>6</v>
      </c>
      <c r="AI99" s="7">
        <v>0.439</v>
      </c>
      <c r="AJ99" s="6">
        <f t="shared" si="92"/>
        <v>7.316666666666667</v>
      </c>
      <c r="AK99" s="2">
        <f t="shared" si="93"/>
        <v>5179</v>
      </c>
      <c r="AL99" s="7">
        <f t="shared" si="94"/>
        <v>398.44500000000005</v>
      </c>
      <c r="AM99" s="6">
        <f t="shared" si="95"/>
        <v>7.693473643560534</v>
      </c>
      <c r="AO99" s="4" t="s">
        <v>29</v>
      </c>
      <c r="AP99" s="2">
        <f t="shared" si="96"/>
        <v>-1027</v>
      </c>
      <c r="AQ99" s="7">
        <f t="shared" si="97"/>
        <v>-70.361</v>
      </c>
      <c r="AR99" s="2">
        <f t="shared" si="98"/>
        <v>1219</v>
      </c>
      <c r="AS99" s="7">
        <f t="shared" si="99"/>
        <v>3.4239999999999924</v>
      </c>
      <c r="AT99" s="2">
        <f t="shared" si="100"/>
        <v>-1838</v>
      </c>
      <c r="AU99" s="7">
        <f t="shared" si="101"/>
        <v>-159.541</v>
      </c>
      <c r="AV99" s="2">
        <f t="shared" si="102"/>
        <v>53</v>
      </c>
      <c r="AW99" s="7">
        <f t="shared" si="103"/>
        <v>2.3710000000000004</v>
      </c>
      <c r="AX99" s="2">
        <f t="shared" si="104"/>
        <v>-6</v>
      </c>
      <c r="AY99" s="7">
        <f t="shared" si="105"/>
        <v>-0.439</v>
      </c>
      <c r="AZ99" s="2">
        <f t="shared" si="106"/>
        <v>-1599</v>
      </c>
      <c r="BA99" s="7">
        <f t="shared" si="107"/>
        <v>-224.546</v>
      </c>
    </row>
    <row r="100" spans="1:53" ht="12.75">
      <c r="A100" s="4" t="s">
        <v>30</v>
      </c>
      <c r="B100" s="2">
        <v>1369</v>
      </c>
      <c r="C100" s="7">
        <v>108.322</v>
      </c>
      <c r="D100" s="6">
        <f t="shared" si="20"/>
        <v>7.912490869247627</v>
      </c>
      <c r="E100" s="2">
        <v>2196</v>
      </c>
      <c r="F100" s="7">
        <v>123.58</v>
      </c>
      <c r="G100" s="6">
        <f t="shared" si="21"/>
        <v>5.627504553734062</v>
      </c>
      <c r="H100" s="2">
        <v>98</v>
      </c>
      <c r="I100" s="7">
        <v>5.442</v>
      </c>
      <c r="J100" s="6">
        <f t="shared" si="22"/>
        <v>5.553061224489796</v>
      </c>
      <c r="K100" s="2">
        <v>193</v>
      </c>
      <c r="L100" s="7">
        <v>14.111</v>
      </c>
      <c r="M100" s="6">
        <f t="shared" si="23"/>
        <v>7.31139896373057</v>
      </c>
      <c r="N100" s="2">
        <v>0</v>
      </c>
      <c r="O100" s="2">
        <v>0</v>
      </c>
      <c r="P100" s="8" t="e">
        <f t="shared" si="88"/>
        <v>#DIV/0!</v>
      </c>
      <c r="Q100" s="2">
        <f t="shared" si="89"/>
        <v>3856</v>
      </c>
      <c r="R100" s="7">
        <f t="shared" si="90"/>
        <v>251.45499999999998</v>
      </c>
      <c r="S100" s="6">
        <f t="shared" si="91"/>
        <v>6.521135892116183</v>
      </c>
      <c r="U100" s="4" t="s">
        <v>30</v>
      </c>
      <c r="V100" s="2">
        <v>1672</v>
      </c>
      <c r="W100" s="7">
        <v>132.801</v>
      </c>
      <c r="X100" s="6">
        <f t="shared" si="24"/>
        <v>7.942643540669855</v>
      </c>
      <c r="Y100" s="2">
        <v>1639</v>
      </c>
      <c r="Z100" s="7">
        <v>120.475</v>
      </c>
      <c r="AA100" s="6">
        <f t="shared" si="25"/>
        <v>7.35051860890787</v>
      </c>
      <c r="AB100" s="2">
        <v>1950</v>
      </c>
      <c r="AC100" s="7">
        <v>164.224</v>
      </c>
      <c r="AD100" s="6">
        <f t="shared" si="26"/>
        <v>8.42174358974359</v>
      </c>
      <c r="AE100" s="2">
        <v>132</v>
      </c>
      <c r="AF100" s="7">
        <v>3.545</v>
      </c>
      <c r="AG100" s="6">
        <f t="shared" si="27"/>
        <v>2.6856060606060606</v>
      </c>
      <c r="AH100" s="2">
        <v>1</v>
      </c>
      <c r="AI100" s="7">
        <v>0.089</v>
      </c>
      <c r="AJ100" s="6">
        <f t="shared" si="92"/>
        <v>8.9</v>
      </c>
      <c r="AK100" s="2">
        <f t="shared" si="93"/>
        <v>5394</v>
      </c>
      <c r="AL100" s="7">
        <f t="shared" si="94"/>
        <v>421.134</v>
      </c>
      <c r="AM100" s="6">
        <f t="shared" si="95"/>
        <v>7.807452725250279</v>
      </c>
      <c r="AO100" s="4" t="s">
        <v>30</v>
      </c>
      <c r="AP100" s="2">
        <f t="shared" si="96"/>
        <v>-303</v>
      </c>
      <c r="AQ100" s="7">
        <f t="shared" si="97"/>
        <v>-24.478999999999985</v>
      </c>
      <c r="AR100" s="2">
        <f t="shared" si="98"/>
        <v>557</v>
      </c>
      <c r="AS100" s="7">
        <f t="shared" si="99"/>
        <v>3.105000000000004</v>
      </c>
      <c r="AT100" s="2">
        <f t="shared" si="100"/>
        <v>-1852</v>
      </c>
      <c r="AU100" s="7">
        <f t="shared" si="101"/>
        <v>-158.78199999999998</v>
      </c>
      <c r="AV100" s="2">
        <f t="shared" si="102"/>
        <v>61</v>
      </c>
      <c r="AW100" s="7">
        <f t="shared" si="103"/>
        <v>10.566</v>
      </c>
      <c r="AX100" s="2">
        <f t="shared" si="104"/>
        <v>-1</v>
      </c>
      <c r="AY100" s="7">
        <f t="shared" si="105"/>
        <v>-0.089</v>
      </c>
      <c r="AZ100" s="2">
        <f t="shared" si="106"/>
        <v>-1538</v>
      </c>
      <c r="BA100" s="7">
        <f t="shared" si="107"/>
        <v>-169.67899999999995</v>
      </c>
    </row>
    <row r="101" spans="1:53" ht="12.75">
      <c r="A101" s="4" t="s">
        <v>31</v>
      </c>
      <c r="B101" s="2">
        <v>1494</v>
      </c>
      <c r="C101" s="7">
        <v>114.059</v>
      </c>
      <c r="D101" s="6">
        <f t="shared" si="20"/>
        <v>7.6344712182061585</v>
      </c>
      <c r="E101" s="2">
        <v>2291</v>
      </c>
      <c r="F101" s="7">
        <v>95.308</v>
      </c>
      <c r="G101" s="6">
        <f t="shared" si="21"/>
        <v>4.160104757747709</v>
      </c>
      <c r="H101" s="2">
        <v>55</v>
      </c>
      <c r="I101" s="7">
        <v>3.622</v>
      </c>
      <c r="J101" s="6">
        <f t="shared" si="22"/>
        <v>6.585454545454546</v>
      </c>
      <c r="K101" s="2">
        <v>182</v>
      </c>
      <c r="L101" s="7">
        <v>10.409</v>
      </c>
      <c r="M101" s="6">
        <f t="shared" si="23"/>
        <v>5.719230769230769</v>
      </c>
      <c r="N101" s="2">
        <v>0</v>
      </c>
      <c r="O101" s="2">
        <v>0</v>
      </c>
      <c r="P101" s="8" t="e">
        <f t="shared" si="88"/>
        <v>#DIV/0!</v>
      </c>
      <c r="Q101" s="2">
        <f t="shared" si="89"/>
        <v>4022</v>
      </c>
      <c r="R101" s="7">
        <f t="shared" si="90"/>
        <v>223.39800000000002</v>
      </c>
      <c r="S101" s="6">
        <f t="shared" si="91"/>
        <v>5.554400795624068</v>
      </c>
      <c r="U101" s="4" t="s">
        <v>31</v>
      </c>
      <c r="V101" s="2">
        <v>1956</v>
      </c>
      <c r="W101" s="7">
        <v>151.331</v>
      </c>
      <c r="X101" s="6">
        <f t="shared" si="24"/>
        <v>7.736758691206544</v>
      </c>
      <c r="Y101" s="2">
        <v>2058</v>
      </c>
      <c r="Z101" s="7">
        <v>149.874</v>
      </c>
      <c r="AA101" s="6">
        <f t="shared" si="25"/>
        <v>7.282507288629738</v>
      </c>
      <c r="AB101" s="2">
        <v>2241</v>
      </c>
      <c r="AC101" s="7">
        <v>193.225</v>
      </c>
      <c r="AD101" s="6">
        <f t="shared" si="26"/>
        <v>8.62226684515841</v>
      </c>
      <c r="AE101" s="2">
        <v>74</v>
      </c>
      <c r="AF101" s="7">
        <v>1.731</v>
      </c>
      <c r="AG101" s="6">
        <f t="shared" si="27"/>
        <v>2.339189189189189</v>
      </c>
      <c r="AH101" s="2">
        <v>2</v>
      </c>
      <c r="AI101" s="7">
        <v>0.182</v>
      </c>
      <c r="AJ101" s="6">
        <f t="shared" si="92"/>
        <v>9.1</v>
      </c>
      <c r="AK101" s="2">
        <f t="shared" si="93"/>
        <v>6331</v>
      </c>
      <c r="AL101" s="7">
        <f t="shared" si="94"/>
        <v>496.34299999999996</v>
      </c>
      <c r="AM101" s="6">
        <f t="shared" si="95"/>
        <v>7.839883114831779</v>
      </c>
      <c r="AO101" s="4" t="s">
        <v>31</v>
      </c>
      <c r="AP101" s="2">
        <f t="shared" si="96"/>
        <v>-462</v>
      </c>
      <c r="AQ101" s="7">
        <f t="shared" si="97"/>
        <v>-37.27199999999999</v>
      </c>
      <c r="AR101" s="2">
        <f t="shared" si="98"/>
        <v>233</v>
      </c>
      <c r="AS101" s="7">
        <f t="shared" si="99"/>
        <v>-54.56599999999999</v>
      </c>
      <c r="AT101" s="2">
        <f t="shared" si="100"/>
        <v>-2186</v>
      </c>
      <c r="AU101" s="7">
        <f t="shared" si="101"/>
        <v>-189.603</v>
      </c>
      <c r="AV101" s="2">
        <f t="shared" si="102"/>
        <v>108</v>
      </c>
      <c r="AW101" s="7">
        <f t="shared" si="103"/>
        <v>8.678</v>
      </c>
      <c r="AX101" s="2">
        <f t="shared" si="104"/>
        <v>-2</v>
      </c>
      <c r="AY101" s="7">
        <f t="shared" si="105"/>
        <v>-0.182</v>
      </c>
      <c r="AZ101" s="2">
        <f t="shared" si="106"/>
        <v>-2309</v>
      </c>
      <c r="BA101" s="7">
        <f t="shared" si="107"/>
        <v>-272.945</v>
      </c>
    </row>
    <row r="102" spans="1:53" ht="12.75">
      <c r="A102" s="4" t="s">
        <v>32</v>
      </c>
      <c r="B102" s="2">
        <v>1306</v>
      </c>
      <c r="C102" s="7">
        <v>103.039</v>
      </c>
      <c r="D102" s="6">
        <f t="shared" si="20"/>
        <v>7.889663093415007</v>
      </c>
      <c r="E102" s="2">
        <v>2331</v>
      </c>
      <c r="F102" s="7">
        <v>87.901</v>
      </c>
      <c r="G102" s="6">
        <f t="shared" si="21"/>
        <v>3.770956670956671</v>
      </c>
      <c r="H102" s="2">
        <v>30</v>
      </c>
      <c r="I102" s="7">
        <v>1.642</v>
      </c>
      <c r="J102" s="6">
        <f t="shared" si="22"/>
        <v>5.473333333333333</v>
      </c>
      <c r="K102" s="2">
        <v>160</v>
      </c>
      <c r="L102" s="7">
        <v>8.068</v>
      </c>
      <c r="M102" s="6">
        <f t="shared" si="23"/>
        <v>5.0424999999999995</v>
      </c>
      <c r="N102" s="2">
        <v>0</v>
      </c>
      <c r="O102" s="2">
        <v>0</v>
      </c>
      <c r="P102" s="8" t="e">
        <f t="shared" si="88"/>
        <v>#DIV/0!</v>
      </c>
      <c r="Q102" s="2">
        <f t="shared" si="89"/>
        <v>3827</v>
      </c>
      <c r="R102" s="7">
        <f t="shared" si="90"/>
        <v>200.65</v>
      </c>
      <c r="S102" s="6">
        <f t="shared" si="91"/>
        <v>5.243010190749935</v>
      </c>
      <c r="U102" s="4" t="s">
        <v>32</v>
      </c>
      <c r="V102" s="2">
        <v>2046</v>
      </c>
      <c r="W102" s="7">
        <v>162.457</v>
      </c>
      <c r="X102" s="6">
        <f t="shared" si="24"/>
        <v>7.940224828934506</v>
      </c>
      <c r="Y102" s="2">
        <v>1104</v>
      </c>
      <c r="Z102" s="7">
        <v>87.523</v>
      </c>
      <c r="AA102" s="6">
        <f t="shared" si="25"/>
        <v>7.927807971014493</v>
      </c>
      <c r="AB102" s="2">
        <v>1575</v>
      </c>
      <c r="AC102" s="7">
        <v>134.177</v>
      </c>
      <c r="AD102" s="6">
        <f t="shared" si="26"/>
        <v>8.519174603174601</v>
      </c>
      <c r="AE102" s="2">
        <v>103</v>
      </c>
      <c r="AF102" s="7">
        <v>3.421</v>
      </c>
      <c r="AG102" s="6">
        <f t="shared" si="27"/>
        <v>3.3213592233009708</v>
      </c>
      <c r="AH102" s="2">
        <v>7</v>
      </c>
      <c r="AI102" s="7">
        <v>0.575</v>
      </c>
      <c r="AJ102" s="6">
        <f t="shared" si="92"/>
        <v>8.214285714285714</v>
      </c>
      <c r="AK102" s="2">
        <f t="shared" si="93"/>
        <v>4835</v>
      </c>
      <c r="AL102" s="7">
        <f t="shared" si="94"/>
        <v>388.15299999999996</v>
      </c>
      <c r="AM102" s="6">
        <f t="shared" si="95"/>
        <v>8.027983453981385</v>
      </c>
      <c r="AO102" s="4" t="s">
        <v>32</v>
      </c>
      <c r="AP102" s="2">
        <f t="shared" si="96"/>
        <v>-740</v>
      </c>
      <c r="AQ102" s="7">
        <f t="shared" si="97"/>
        <v>-59.41799999999999</v>
      </c>
      <c r="AR102" s="2">
        <f t="shared" si="98"/>
        <v>1227</v>
      </c>
      <c r="AS102" s="7">
        <f t="shared" si="99"/>
        <v>0.3780000000000001</v>
      </c>
      <c r="AT102" s="2">
        <f t="shared" si="100"/>
        <v>-1545</v>
      </c>
      <c r="AU102" s="7">
        <f t="shared" si="101"/>
        <v>-132.535</v>
      </c>
      <c r="AV102" s="2">
        <f t="shared" si="102"/>
        <v>57</v>
      </c>
      <c r="AW102" s="7">
        <f t="shared" si="103"/>
        <v>4.647</v>
      </c>
      <c r="AX102" s="2">
        <f t="shared" si="104"/>
        <v>-7</v>
      </c>
      <c r="AY102" s="7">
        <f t="shared" si="105"/>
        <v>-0.575</v>
      </c>
      <c r="AZ102" s="2">
        <f t="shared" si="106"/>
        <v>-1008</v>
      </c>
      <c r="BA102" s="7">
        <f t="shared" si="107"/>
        <v>-187.503</v>
      </c>
    </row>
    <row r="103" spans="1:53" ht="12.75">
      <c r="A103" s="4" t="s">
        <v>33</v>
      </c>
      <c r="B103" s="2">
        <v>1680</v>
      </c>
      <c r="C103" s="7">
        <v>133.459</v>
      </c>
      <c r="D103" s="6">
        <f t="shared" si="20"/>
        <v>7.943988095238096</v>
      </c>
      <c r="E103" s="2">
        <v>2273</v>
      </c>
      <c r="F103" s="7">
        <v>88.018</v>
      </c>
      <c r="G103" s="6">
        <f t="shared" si="21"/>
        <v>3.8723273207215136</v>
      </c>
      <c r="H103" s="2">
        <v>39</v>
      </c>
      <c r="I103" s="7">
        <v>2.757</v>
      </c>
      <c r="J103" s="6">
        <f t="shared" si="22"/>
        <v>7.069230769230769</v>
      </c>
      <c r="K103" s="2">
        <v>200</v>
      </c>
      <c r="L103" s="7">
        <v>10.462</v>
      </c>
      <c r="M103" s="6">
        <f t="shared" si="23"/>
        <v>5.231</v>
      </c>
      <c r="N103" s="2">
        <v>0</v>
      </c>
      <c r="O103" s="2">
        <v>0</v>
      </c>
      <c r="P103" s="8" t="e">
        <f t="shared" si="88"/>
        <v>#DIV/0!</v>
      </c>
      <c r="Q103" s="2">
        <f t="shared" si="89"/>
        <v>4192</v>
      </c>
      <c r="R103" s="7">
        <f t="shared" si="90"/>
        <v>234.696</v>
      </c>
      <c r="S103" s="6">
        <f t="shared" si="91"/>
        <v>5.5986641221374045</v>
      </c>
      <c r="U103" s="4" t="s">
        <v>33</v>
      </c>
      <c r="V103" s="2">
        <v>1409</v>
      </c>
      <c r="W103" s="7">
        <v>115.967</v>
      </c>
      <c r="X103" s="6">
        <f t="shared" si="24"/>
        <v>8.230447125621007</v>
      </c>
      <c r="Y103" s="2">
        <v>1204</v>
      </c>
      <c r="Z103" s="7">
        <v>95.382</v>
      </c>
      <c r="AA103" s="6">
        <f t="shared" si="25"/>
        <v>7.922093023255814</v>
      </c>
      <c r="AB103" s="2">
        <v>1815</v>
      </c>
      <c r="AC103" s="7">
        <v>158.486</v>
      </c>
      <c r="AD103" s="6">
        <f t="shared" si="26"/>
        <v>8.732011019283746</v>
      </c>
      <c r="AE103" s="2">
        <v>20</v>
      </c>
      <c r="AF103" s="7">
        <v>0.618</v>
      </c>
      <c r="AG103" s="6">
        <f t="shared" si="27"/>
        <v>3.09</v>
      </c>
      <c r="AH103" s="2">
        <v>7</v>
      </c>
      <c r="AI103" s="7">
        <v>0.527</v>
      </c>
      <c r="AJ103" s="6">
        <f t="shared" si="92"/>
        <v>7.5285714285714285</v>
      </c>
      <c r="AK103" s="2">
        <f t="shared" si="93"/>
        <v>4455</v>
      </c>
      <c r="AL103" s="7">
        <f t="shared" si="94"/>
        <v>370.97999999999996</v>
      </c>
      <c r="AM103" s="6">
        <f t="shared" si="95"/>
        <v>8.327272727272726</v>
      </c>
      <c r="AO103" s="4" t="s">
        <v>33</v>
      </c>
      <c r="AP103" s="2">
        <f t="shared" si="96"/>
        <v>271</v>
      </c>
      <c r="AQ103" s="7">
        <f t="shared" si="97"/>
        <v>17.492000000000004</v>
      </c>
      <c r="AR103" s="2">
        <f t="shared" si="98"/>
        <v>1069</v>
      </c>
      <c r="AS103" s="7">
        <f t="shared" si="99"/>
        <v>-7.364000000000004</v>
      </c>
      <c r="AT103" s="2">
        <f t="shared" si="100"/>
        <v>-1776</v>
      </c>
      <c r="AU103" s="7">
        <f t="shared" si="101"/>
        <v>-155.72899999999998</v>
      </c>
      <c r="AV103" s="2">
        <f t="shared" si="102"/>
        <v>180</v>
      </c>
      <c r="AW103" s="7">
        <f t="shared" si="103"/>
        <v>9.844</v>
      </c>
      <c r="AX103" s="2">
        <f t="shared" si="104"/>
        <v>-7</v>
      </c>
      <c r="AY103" s="7">
        <f t="shared" si="105"/>
        <v>-0.527</v>
      </c>
      <c r="AZ103" s="2">
        <f t="shared" si="106"/>
        <v>-263</v>
      </c>
      <c r="BA103" s="7">
        <f t="shared" si="107"/>
        <v>-136.284</v>
      </c>
    </row>
    <row r="104" spans="1:53" ht="12.75">
      <c r="A104" s="4" t="s">
        <v>34</v>
      </c>
      <c r="B104" s="2">
        <v>1895</v>
      </c>
      <c r="C104" s="7">
        <v>154.758</v>
      </c>
      <c r="D104" s="6">
        <f t="shared" si="20"/>
        <v>8.16664907651715</v>
      </c>
      <c r="E104" s="2">
        <v>2391</v>
      </c>
      <c r="F104" s="7">
        <v>109.469</v>
      </c>
      <c r="G104" s="6">
        <f t="shared" si="21"/>
        <v>4.578377248013384</v>
      </c>
      <c r="H104" s="2">
        <v>521</v>
      </c>
      <c r="I104" s="7">
        <v>46.056</v>
      </c>
      <c r="J104" s="6">
        <f t="shared" si="22"/>
        <v>8.839923224568137</v>
      </c>
      <c r="K104" s="2">
        <v>168</v>
      </c>
      <c r="L104" s="7">
        <v>9.266</v>
      </c>
      <c r="M104" s="6">
        <f t="shared" si="23"/>
        <v>5.515476190476191</v>
      </c>
      <c r="N104" s="2">
        <v>0</v>
      </c>
      <c r="O104" s="2">
        <v>0</v>
      </c>
      <c r="P104" s="8" t="e">
        <f t="shared" si="88"/>
        <v>#DIV/0!</v>
      </c>
      <c r="Q104" s="2">
        <f t="shared" si="89"/>
        <v>4975</v>
      </c>
      <c r="R104" s="7">
        <f t="shared" si="90"/>
        <v>319.549</v>
      </c>
      <c r="S104" s="6">
        <f t="shared" si="91"/>
        <v>6.4230954773869335</v>
      </c>
      <c r="U104" s="4" t="s">
        <v>34</v>
      </c>
      <c r="V104" s="2">
        <v>1545</v>
      </c>
      <c r="W104" s="7">
        <v>133.853</v>
      </c>
      <c r="X104" s="6">
        <f t="shared" si="24"/>
        <v>8.663624595469257</v>
      </c>
      <c r="Y104" s="2">
        <v>1158</v>
      </c>
      <c r="Z104" s="7">
        <v>114.442</v>
      </c>
      <c r="AA104" s="6">
        <f t="shared" si="25"/>
        <v>9.882728842832469</v>
      </c>
      <c r="AB104" s="2">
        <v>1882</v>
      </c>
      <c r="AC104" s="7">
        <v>178.088</v>
      </c>
      <c r="AD104" s="6">
        <f t="shared" si="26"/>
        <v>9.46269925611052</v>
      </c>
      <c r="AE104" s="2">
        <v>13</v>
      </c>
      <c r="AF104" s="7">
        <v>0.583</v>
      </c>
      <c r="AG104" s="6">
        <f t="shared" si="27"/>
        <v>4.484615384615384</v>
      </c>
      <c r="AH104" s="2">
        <v>6</v>
      </c>
      <c r="AI104" s="7">
        <v>0.432</v>
      </c>
      <c r="AJ104" s="6">
        <f t="shared" si="92"/>
        <v>7.199999999999999</v>
      </c>
      <c r="AK104" s="2">
        <f t="shared" si="93"/>
        <v>4604</v>
      </c>
      <c r="AL104" s="7">
        <f t="shared" si="94"/>
        <v>427.3980000000001</v>
      </c>
      <c r="AM104" s="6">
        <f t="shared" si="95"/>
        <v>9.283188531711557</v>
      </c>
      <c r="AO104" s="4" t="s">
        <v>34</v>
      </c>
      <c r="AP104" s="2">
        <f t="shared" si="96"/>
        <v>350</v>
      </c>
      <c r="AQ104" s="7">
        <f t="shared" si="97"/>
        <v>20.905</v>
      </c>
      <c r="AR104" s="2">
        <f t="shared" si="98"/>
        <v>1233</v>
      </c>
      <c r="AS104" s="7">
        <f t="shared" si="99"/>
        <v>-4.972999999999999</v>
      </c>
      <c r="AT104" s="2">
        <f t="shared" si="100"/>
        <v>-1361</v>
      </c>
      <c r="AU104" s="7">
        <f t="shared" si="101"/>
        <v>-132.03199999999998</v>
      </c>
      <c r="AV104" s="2">
        <f t="shared" si="102"/>
        <v>155</v>
      </c>
      <c r="AW104" s="7">
        <f t="shared" si="103"/>
        <v>8.683</v>
      </c>
      <c r="AX104" s="2">
        <f t="shared" si="104"/>
        <v>-6</v>
      </c>
      <c r="AY104" s="7">
        <f t="shared" si="105"/>
        <v>-0.432</v>
      </c>
      <c r="AZ104" s="2">
        <f t="shared" si="106"/>
        <v>371</v>
      </c>
      <c r="BA104" s="7">
        <f t="shared" si="107"/>
        <v>-107.84899999999998</v>
      </c>
    </row>
    <row r="105" spans="1:53" ht="12.75">
      <c r="A105" s="4" t="s">
        <v>35</v>
      </c>
      <c r="B105" s="2">
        <v>1832</v>
      </c>
      <c r="C105" s="7">
        <v>153.735</v>
      </c>
      <c r="D105" s="6">
        <f t="shared" si="20"/>
        <v>8.391648471615722</v>
      </c>
      <c r="E105" s="2">
        <v>2480</v>
      </c>
      <c r="F105" s="7">
        <v>117.381</v>
      </c>
      <c r="G105" s="6">
        <f t="shared" si="21"/>
        <v>4.733104838709677</v>
      </c>
      <c r="H105" s="2">
        <v>384</v>
      </c>
      <c r="I105" s="7">
        <v>32.242</v>
      </c>
      <c r="J105" s="6">
        <f t="shared" si="22"/>
        <v>8.396354166666665</v>
      </c>
      <c r="K105" s="2">
        <v>180</v>
      </c>
      <c r="L105" s="7">
        <v>10.886</v>
      </c>
      <c r="M105" s="6">
        <f t="shared" si="23"/>
        <v>6.047777777777777</v>
      </c>
      <c r="N105" s="2">
        <v>0</v>
      </c>
      <c r="O105" s="2">
        <v>0</v>
      </c>
      <c r="P105" s="8" t="e">
        <f t="shared" si="88"/>
        <v>#DIV/0!</v>
      </c>
      <c r="Q105" s="2">
        <f t="shared" si="89"/>
        <v>4876</v>
      </c>
      <c r="R105" s="7">
        <f t="shared" si="90"/>
        <v>314.244</v>
      </c>
      <c r="S105" s="6">
        <f t="shared" si="91"/>
        <v>6.444708777686629</v>
      </c>
      <c r="U105" s="4" t="s">
        <v>35</v>
      </c>
      <c r="V105" s="2">
        <v>1260</v>
      </c>
      <c r="W105" s="7">
        <v>109.89</v>
      </c>
      <c r="X105" s="6">
        <f t="shared" si="24"/>
        <v>8.721428571428572</v>
      </c>
      <c r="Y105" s="2">
        <v>688</v>
      </c>
      <c r="Z105" s="7">
        <v>61.544</v>
      </c>
      <c r="AA105" s="6">
        <f t="shared" si="25"/>
        <v>8.945348837209302</v>
      </c>
      <c r="AB105" s="2">
        <v>1919</v>
      </c>
      <c r="AC105" s="7">
        <v>175.765</v>
      </c>
      <c r="AD105" s="6">
        <f t="shared" si="26"/>
        <v>9.159197498697237</v>
      </c>
      <c r="AE105" s="2">
        <v>4</v>
      </c>
      <c r="AF105" s="7">
        <v>0.125</v>
      </c>
      <c r="AG105" s="6">
        <f t="shared" si="27"/>
        <v>3.125</v>
      </c>
      <c r="AH105" s="2">
        <v>5</v>
      </c>
      <c r="AI105" s="7">
        <v>0.35</v>
      </c>
      <c r="AJ105" s="6">
        <f t="shared" si="92"/>
        <v>6.999999999999999</v>
      </c>
      <c r="AK105" s="2">
        <f t="shared" si="93"/>
        <v>3876</v>
      </c>
      <c r="AL105" s="7">
        <f t="shared" si="94"/>
        <v>347.674</v>
      </c>
      <c r="AM105" s="6">
        <f t="shared" si="95"/>
        <v>8.969917440660474</v>
      </c>
      <c r="AO105" s="4" t="s">
        <v>35</v>
      </c>
      <c r="AP105" s="2">
        <f t="shared" si="96"/>
        <v>572</v>
      </c>
      <c r="AQ105" s="7">
        <f t="shared" si="97"/>
        <v>43.84500000000001</v>
      </c>
      <c r="AR105" s="2">
        <f t="shared" si="98"/>
        <v>1792</v>
      </c>
      <c r="AS105" s="7">
        <f t="shared" si="99"/>
        <v>55.837</v>
      </c>
      <c r="AT105" s="2">
        <f t="shared" si="100"/>
        <v>-1535</v>
      </c>
      <c r="AU105" s="7">
        <f t="shared" si="101"/>
        <v>-143.523</v>
      </c>
      <c r="AV105" s="2">
        <f t="shared" si="102"/>
        <v>176</v>
      </c>
      <c r="AW105" s="7">
        <f t="shared" si="103"/>
        <v>10.761</v>
      </c>
      <c r="AX105" s="2">
        <f t="shared" si="104"/>
        <v>-5</v>
      </c>
      <c r="AY105" s="7">
        <f t="shared" si="105"/>
        <v>-0.35</v>
      </c>
      <c r="AZ105" s="2">
        <f t="shared" si="106"/>
        <v>1000</v>
      </c>
      <c r="BA105" s="7">
        <f t="shared" si="107"/>
        <v>-33.429999999999986</v>
      </c>
    </row>
    <row r="106" spans="1:53" ht="12.75">
      <c r="A106" s="4" t="s">
        <v>36</v>
      </c>
      <c r="B106" s="2">
        <v>1923</v>
      </c>
      <c r="C106" s="7">
        <v>155.656</v>
      </c>
      <c r="D106" s="6">
        <f t="shared" si="20"/>
        <v>8.094435777431098</v>
      </c>
      <c r="E106" s="2">
        <v>2681</v>
      </c>
      <c r="F106" s="7">
        <v>134.583</v>
      </c>
      <c r="G106" s="6">
        <f t="shared" si="21"/>
        <v>5.0198806415516595</v>
      </c>
      <c r="H106" s="2">
        <v>484</v>
      </c>
      <c r="I106" s="7">
        <v>40.632</v>
      </c>
      <c r="J106" s="6">
        <f t="shared" si="22"/>
        <v>8.39504132231405</v>
      </c>
      <c r="K106" s="2">
        <v>218</v>
      </c>
      <c r="L106" s="7">
        <v>12.89</v>
      </c>
      <c r="M106" s="6">
        <f t="shared" si="23"/>
        <v>5.912844036697248</v>
      </c>
      <c r="N106" s="2">
        <v>0</v>
      </c>
      <c r="O106" s="2">
        <v>0</v>
      </c>
      <c r="P106" s="8" t="e">
        <f t="shared" si="88"/>
        <v>#DIV/0!</v>
      </c>
      <c r="Q106" s="2">
        <f t="shared" si="89"/>
        <v>5306</v>
      </c>
      <c r="R106" s="7">
        <f t="shared" si="90"/>
        <v>343.761</v>
      </c>
      <c r="S106" s="6">
        <f t="shared" si="91"/>
        <v>6.478722201281569</v>
      </c>
      <c r="U106" s="4" t="s">
        <v>36</v>
      </c>
      <c r="V106" s="2">
        <v>1247</v>
      </c>
      <c r="W106" s="7">
        <v>107.518</v>
      </c>
      <c r="X106" s="6">
        <f t="shared" si="24"/>
        <v>8.622133119486769</v>
      </c>
      <c r="Y106" s="2">
        <v>969</v>
      </c>
      <c r="Z106" s="7">
        <v>86.039</v>
      </c>
      <c r="AA106" s="6">
        <f t="shared" si="25"/>
        <v>8.879153766769866</v>
      </c>
      <c r="AB106" s="2">
        <v>1940</v>
      </c>
      <c r="AC106" s="7">
        <v>180.241</v>
      </c>
      <c r="AD106" s="6">
        <f t="shared" si="26"/>
        <v>9.29077319587629</v>
      </c>
      <c r="AE106" s="2">
        <v>13</v>
      </c>
      <c r="AF106" s="7">
        <v>1.026</v>
      </c>
      <c r="AG106" s="6">
        <f t="shared" si="27"/>
        <v>7.892307692307693</v>
      </c>
      <c r="AH106" s="2">
        <v>6</v>
      </c>
      <c r="AI106" s="7">
        <v>0.496</v>
      </c>
      <c r="AJ106" s="6">
        <f t="shared" si="92"/>
        <v>8.266666666666666</v>
      </c>
      <c r="AK106" s="2">
        <f t="shared" si="93"/>
        <v>4175</v>
      </c>
      <c r="AL106" s="7">
        <f t="shared" si="94"/>
        <v>375.32</v>
      </c>
      <c r="AM106" s="6">
        <f t="shared" si="95"/>
        <v>8.989700598802395</v>
      </c>
      <c r="AO106" s="4" t="s">
        <v>36</v>
      </c>
      <c r="AP106" s="2">
        <f t="shared" si="96"/>
        <v>676</v>
      </c>
      <c r="AQ106" s="7">
        <f t="shared" si="97"/>
        <v>48.138000000000005</v>
      </c>
      <c r="AR106" s="2">
        <f t="shared" si="98"/>
        <v>1712</v>
      </c>
      <c r="AS106" s="7">
        <f t="shared" si="99"/>
        <v>48.544</v>
      </c>
      <c r="AT106" s="2">
        <f t="shared" si="100"/>
        <v>-1456</v>
      </c>
      <c r="AU106" s="7">
        <f t="shared" si="101"/>
        <v>-139.609</v>
      </c>
      <c r="AV106" s="2">
        <f t="shared" si="102"/>
        <v>205</v>
      </c>
      <c r="AW106" s="7">
        <f t="shared" si="103"/>
        <v>11.864</v>
      </c>
      <c r="AX106" s="2">
        <f t="shared" si="104"/>
        <v>-6</v>
      </c>
      <c r="AY106" s="7">
        <f t="shared" si="105"/>
        <v>-0.496</v>
      </c>
      <c r="AZ106" s="2">
        <f t="shared" si="106"/>
        <v>1131</v>
      </c>
      <c r="BA106" s="7">
        <f t="shared" si="107"/>
        <v>-31.559000000000005</v>
      </c>
    </row>
    <row r="107" spans="1:53" ht="12.75">
      <c r="A107" s="4" t="s">
        <v>37</v>
      </c>
      <c r="B107" s="2">
        <v>2605</v>
      </c>
      <c r="C107" s="7">
        <v>198.734</v>
      </c>
      <c r="D107" s="6">
        <f t="shared" si="20"/>
        <v>7.628944337811901</v>
      </c>
      <c r="E107" s="2">
        <v>2529</v>
      </c>
      <c r="F107" s="7">
        <v>84.51</v>
      </c>
      <c r="G107" s="6">
        <f t="shared" si="21"/>
        <v>3.3416370106761564</v>
      </c>
      <c r="H107" s="2">
        <v>317</v>
      </c>
      <c r="I107" s="7">
        <v>27.529</v>
      </c>
      <c r="J107" s="6">
        <f aca="true" t="shared" si="108" ref="J107:J118">+I107/H107*100</f>
        <v>8.68422712933754</v>
      </c>
      <c r="K107" s="2">
        <v>201</v>
      </c>
      <c r="L107" s="7">
        <v>11.271</v>
      </c>
      <c r="M107" s="6">
        <f t="shared" si="23"/>
        <v>5.607462686567165</v>
      </c>
      <c r="N107" s="2">
        <v>0</v>
      </c>
      <c r="O107" s="2">
        <v>0</v>
      </c>
      <c r="P107" s="8" t="e">
        <f aca="true" t="shared" si="109" ref="P107:P114">+O107/N107*100</f>
        <v>#DIV/0!</v>
      </c>
      <c r="Q107" s="2">
        <f aca="true" t="shared" si="110" ref="Q107:R112">+B107+E107+H107+K107+N107</f>
        <v>5652</v>
      </c>
      <c r="R107" s="7">
        <f t="shared" si="110"/>
        <v>322.04400000000004</v>
      </c>
      <c r="S107" s="6">
        <f aca="true" t="shared" si="111" ref="S107:S112">+R107/Q107*100</f>
        <v>5.69787685774947</v>
      </c>
      <c r="U107" s="4" t="s">
        <v>37</v>
      </c>
      <c r="V107" s="2">
        <v>2015</v>
      </c>
      <c r="W107" s="7">
        <v>159.214</v>
      </c>
      <c r="X107" s="6">
        <f t="shared" si="24"/>
        <v>7.901439205955335</v>
      </c>
      <c r="Y107" s="2">
        <v>1010</v>
      </c>
      <c r="Z107" s="7">
        <v>86.036</v>
      </c>
      <c r="AA107" s="6">
        <f t="shared" si="25"/>
        <v>8.518415841584158</v>
      </c>
      <c r="AB107" s="2">
        <v>1797</v>
      </c>
      <c r="AC107" s="7">
        <v>165.236</v>
      </c>
      <c r="AD107" s="6">
        <f t="shared" si="26"/>
        <v>9.195102949360043</v>
      </c>
      <c r="AE107" s="2">
        <v>5</v>
      </c>
      <c r="AF107" s="7">
        <v>0.361</v>
      </c>
      <c r="AG107" s="6">
        <f t="shared" si="27"/>
        <v>7.22</v>
      </c>
      <c r="AH107" s="2">
        <v>6</v>
      </c>
      <c r="AI107" s="7">
        <v>0.462</v>
      </c>
      <c r="AJ107" s="6">
        <f aca="true" t="shared" si="112" ref="AJ107:AJ112">+AI107/AH107*100</f>
        <v>7.7</v>
      </c>
      <c r="AK107" s="2">
        <f aca="true" t="shared" si="113" ref="AK107:AL112">+V107+Y107+AB107+AE107+AH107</f>
        <v>4833</v>
      </c>
      <c r="AL107" s="7">
        <f t="shared" si="113"/>
        <v>411.30899999999997</v>
      </c>
      <c r="AM107" s="6">
        <f aca="true" t="shared" si="114" ref="AM107:AM112">+AL107/AK107*100</f>
        <v>8.510428305400373</v>
      </c>
      <c r="AO107" s="4" t="s">
        <v>37</v>
      </c>
      <c r="AP107" s="2">
        <f aca="true" t="shared" si="115" ref="AP107:AQ112">+B107-V107</f>
        <v>590</v>
      </c>
      <c r="AQ107" s="7">
        <f t="shared" si="115"/>
        <v>39.52000000000001</v>
      </c>
      <c r="AR107" s="2">
        <f aca="true" t="shared" si="116" ref="AR107:AS112">+E107-Y107</f>
        <v>1519</v>
      </c>
      <c r="AS107" s="7">
        <f t="shared" si="116"/>
        <v>-1.5259999999999962</v>
      </c>
      <c r="AT107" s="2">
        <f aca="true" t="shared" si="117" ref="AT107:AU112">+H107-AB107</f>
        <v>-1480</v>
      </c>
      <c r="AU107" s="7">
        <f t="shared" si="117"/>
        <v>-137.707</v>
      </c>
      <c r="AV107" s="2">
        <f aca="true" t="shared" si="118" ref="AV107:AW112">+K107-AE107</f>
        <v>196</v>
      </c>
      <c r="AW107" s="7">
        <f t="shared" si="118"/>
        <v>10.91</v>
      </c>
      <c r="AX107" s="2">
        <f aca="true" t="shared" si="119" ref="AX107:AY112">+N107-AH107</f>
        <v>-6</v>
      </c>
      <c r="AY107" s="7">
        <f t="shared" si="119"/>
        <v>-0.462</v>
      </c>
      <c r="AZ107" s="2">
        <f aca="true" t="shared" si="120" ref="AZ107:BA112">+AP107+AR107+AT107+AV107+AX107</f>
        <v>819</v>
      </c>
      <c r="BA107" s="7">
        <f t="shared" si="120"/>
        <v>-89.26499999999999</v>
      </c>
    </row>
    <row r="108" spans="1:53" ht="12.75">
      <c r="A108" s="4" t="s">
        <v>40</v>
      </c>
      <c r="B108" s="2">
        <v>2552</v>
      </c>
      <c r="C108" s="7">
        <v>189.102</v>
      </c>
      <c r="D108" s="6">
        <f t="shared" si="20"/>
        <v>7.409952978056427</v>
      </c>
      <c r="E108" s="2">
        <v>2435</v>
      </c>
      <c r="F108" s="7">
        <v>85.888</v>
      </c>
      <c r="G108" s="6">
        <f t="shared" si="21"/>
        <v>3.527227926078029</v>
      </c>
      <c r="H108" s="2">
        <v>290</v>
      </c>
      <c r="I108" s="7">
        <v>23.759</v>
      </c>
      <c r="J108" s="6">
        <f t="shared" si="108"/>
        <v>8.192758620689656</v>
      </c>
      <c r="K108" s="2">
        <v>206</v>
      </c>
      <c r="L108" s="7">
        <v>12.093</v>
      </c>
      <c r="M108" s="6">
        <f t="shared" si="23"/>
        <v>5.870388349514563</v>
      </c>
      <c r="N108" s="2">
        <v>0</v>
      </c>
      <c r="O108" s="2">
        <v>0</v>
      </c>
      <c r="P108" s="8" t="e">
        <f t="shared" si="109"/>
        <v>#DIV/0!</v>
      </c>
      <c r="Q108" s="2">
        <f t="shared" si="110"/>
        <v>5483</v>
      </c>
      <c r="R108" s="7">
        <f t="shared" si="110"/>
        <v>310.84200000000004</v>
      </c>
      <c r="S108" s="6">
        <f t="shared" si="111"/>
        <v>5.6691956957869785</v>
      </c>
      <c r="U108" s="4" t="s">
        <v>40</v>
      </c>
      <c r="V108" s="2">
        <v>1887</v>
      </c>
      <c r="W108" s="7">
        <v>146.37</v>
      </c>
      <c r="X108" s="6">
        <f t="shared" si="24"/>
        <v>7.756756756756757</v>
      </c>
      <c r="Y108" s="2">
        <v>707</v>
      </c>
      <c r="Z108" s="7">
        <v>55.646</v>
      </c>
      <c r="AA108" s="6">
        <f t="shared" si="25"/>
        <v>7.87072135785007</v>
      </c>
      <c r="AB108" s="2">
        <v>2048</v>
      </c>
      <c r="AC108" s="7">
        <v>185.222</v>
      </c>
      <c r="AD108" s="6">
        <f t="shared" si="26"/>
        <v>9.04404296875</v>
      </c>
      <c r="AE108" s="2">
        <v>1</v>
      </c>
      <c r="AF108" s="7">
        <v>0.07</v>
      </c>
      <c r="AG108" s="6">
        <f t="shared" si="27"/>
        <v>7.000000000000001</v>
      </c>
      <c r="AH108" s="2">
        <v>6</v>
      </c>
      <c r="AI108" s="7">
        <v>0.449</v>
      </c>
      <c r="AJ108" s="6">
        <f t="shared" si="112"/>
        <v>7.483333333333333</v>
      </c>
      <c r="AK108" s="2">
        <f t="shared" si="113"/>
        <v>4649</v>
      </c>
      <c r="AL108" s="7">
        <f t="shared" si="113"/>
        <v>387.75700000000006</v>
      </c>
      <c r="AM108" s="6">
        <f t="shared" si="114"/>
        <v>8.340653904065391</v>
      </c>
      <c r="AO108" s="4" t="s">
        <v>40</v>
      </c>
      <c r="AP108" s="2">
        <f t="shared" si="115"/>
        <v>665</v>
      </c>
      <c r="AQ108" s="7">
        <f t="shared" si="115"/>
        <v>42.732</v>
      </c>
      <c r="AR108" s="2">
        <f t="shared" si="116"/>
        <v>1728</v>
      </c>
      <c r="AS108" s="7">
        <f t="shared" si="116"/>
        <v>30.242000000000004</v>
      </c>
      <c r="AT108" s="2">
        <f t="shared" si="117"/>
        <v>-1758</v>
      </c>
      <c r="AU108" s="7">
        <f t="shared" si="117"/>
        <v>-161.46300000000002</v>
      </c>
      <c r="AV108" s="2">
        <f t="shared" si="118"/>
        <v>205</v>
      </c>
      <c r="AW108" s="7">
        <f t="shared" si="118"/>
        <v>12.023</v>
      </c>
      <c r="AX108" s="2">
        <f t="shared" si="119"/>
        <v>-6</v>
      </c>
      <c r="AY108" s="7">
        <f t="shared" si="119"/>
        <v>-0.449</v>
      </c>
      <c r="AZ108" s="2">
        <f t="shared" si="120"/>
        <v>834</v>
      </c>
      <c r="BA108" s="7">
        <f t="shared" si="120"/>
        <v>-76.91500000000002</v>
      </c>
    </row>
    <row r="109" spans="1:53" ht="12.75">
      <c r="A109" s="4" t="s">
        <v>41</v>
      </c>
      <c r="B109" s="2">
        <v>2897</v>
      </c>
      <c r="C109" s="7">
        <v>208.501</v>
      </c>
      <c r="D109" s="6">
        <f t="shared" si="20"/>
        <v>7.1971349672074565</v>
      </c>
      <c r="E109" s="2">
        <v>2632</v>
      </c>
      <c r="F109" s="7">
        <v>77.74</v>
      </c>
      <c r="G109" s="6">
        <f t="shared" si="21"/>
        <v>2.9536474164133737</v>
      </c>
      <c r="H109" s="2">
        <v>309</v>
      </c>
      <c r="I109" s="7">
        <v>32.603</v>
      </c>
      <c r="J109" s="6">
        <f t="shared" si="108"/>
        <v>10.551132686084143</v>
      </c>
      <c r="K109" s="2">
        <v>262</v>
      </c>
      <c r="L109" s="7">
        <v>15.5</v>
      </c>
      <c r="M109" s="6">
        <f t="shared" si="23"/>
        <v>5.916030534351145</v>
      </c>
      <c r="N109" s="2">
        <v>0</v>
      </c>
      <c r="O109" s="2">
        <v>0</v>
      </c>
      <c r="P109" s="8" t="e">
        <f t="shared" si="109"/>
        <v>#DIV/0!</v>
      </c>
      <c r="Q109" s="2">
        <f t="shared" si="110"/>
        <v>6100</v>
      </c>
      <c r="R109" s="7">
        <f t="shared" si="110"/>
        <v>334.344</v>
      </c>
      <c r="S109" s="6">
        <f t="shared" si="111"/>
        <v>5.481049180327869</v>
      </c>
      <c r="U109" s="4" t="s">
        <v>41</v>
      </c>
      <c r="V109" s="2">
        <v>2075</v>
      </c>
      <c r="W109" s="7">
        <v>156.877</v>
      </c>
      <c r="X109" s="6">
        <f t="shared" si="24"/>
        <v>7.5603373493975905</v>
      </c>
      <c r="Y109" s="2">
        <v>666</v>
      </c>
      <c r="Z109" s="7">
        <v>55.44</v>
      </c>
      <c r="AA109" s="6">
        <f t="shared" si="25"/>
        <v>8.324324324324325</v>
      </c>
      <c r="AB109" s="2">
        <v>2363</v>
      </c>
      <c r="AC109" s="7">
        <v>193.59</v>
      </c>
      <c r="AD109" s="6">
        <f t="shared" si="26"/>
        <v>8.192551840880236</v>
      </c>
      <c r="AE109" s="2">
        <v>6</v>
      </c>
      <c r="AF109" s="7">
        <v>0.457</v>
      </c>
      <c r="AG109" s="6">
        <f t="shared" si="27"/>
        <v>7.616666666666667</v>
      </c>
      <c r="AH109" s="2">
        <v>5</v>
      </c>
      <c r="AI109" s="7">
        <v>0.434</v>
      </c>
      <c r="AJ109" s="6">
        <f t="shared" si="112"/>
        <v>8.68</v>
      </c>
      <c r="AK109" s="2">
        <f t="shared" si="113"/>
        <v>5115</v>
      </c>
      <c r="AL109" s="7">
        <f t="shared" si="113"/>
        <v>406.79800000000006</v>
      </c>
      <c r="AM109" s="6">
        <f t="shared" si="114"/>
        <v>7.9530400782013695</v>
      </c>
      <c r="AO109" s="4" t="s">
        <v>41</v>
      </c>
      <c r="AP109" s="2">
        <f t="shared" si="115"/>
        <v>822</v>
      </c>
      <c r="AQ109" s="7">
        <f t="shared" si="115"/>
        <v>51.623999999999995</v>
      </c>
      <c r="AR109" s="2">
        <f t="shared" si="116"/>
        <v>1966</v>
      </c>
      <c r="AS109" s="7">
        <f t="shared" si="116"/>
        <v>22.299999999999997</v>
      </c>
      <c r="AT109" s="2">
        <f t="shared" si="117"/>
        <v>-2054</v>
      </c>
      <c r="AU109" s="7">
        <f t="shared" si="117"/>
        <v>-160.987</v>
      </c>
      <c r="AV109" s="2">
        <f t="shared" si="118"/>
        <v>256</v>
      </c>
      <c r="AW109" s="7">
        <f t="shared" si="118"/>
        <v>15.043</v>
      </c>
      <c r="AX109" s="2">
        <f t="shared" si="119"/>
        <v>-5</v>
      </c>
      <c r="AY109" s="7">
        <f t="shared" si="119"/>
        <v>-0.434</v>
      </c>
      <c r="AZ109" s="2">
        <f t="shared" si="120"/>
        <v>985</v>
      </c>
      <c r="BA109" s="7">
        <f t="shared" si="120"/>
        <v>-72.45400000000001</v>
      </c>
    </row>
    <row r="110" spans="1:53" ht="12.75">
      <c r="A110" s="4" t="s">
        <v>113</v>
      </c>
      <c r="B110" s="2">
        <v>2407</v>
      </c>
      <c r="C110" s="7">
        <v>164.563</v>
      </c>
      <c r="D110" s="6">
        <f aca="true" t="shared" si="121" ref="D110:D121">+C110/B110*100</f>
        <v>6.836850851682592</v>
      </c>
      <c r="E110" s="2">
        <v>2465</v>
      </c>
      <c r="F110" s="7">
        <v>72.509</v>
      </c>
      <c r="G110" s="6">
        <f aca="true" t="shared" si="122" ref="G110:G121">+F110/E110*100</f>
        <v>2.9415415821501014</v>
      </c>
      <c r="H110" s="2">
        <v>113</v>
      </c>
      <c r="I110" s="7">
        <v>9.659</v>
      </c>
      <c r="J110" s="6">
        <f t="shared" si="108"/>
        <v>8.54778761061947</v>
      </c>
      <c r="K110" s="2">
        <v>198</v>
      </c>
      <c r="L110" s="7">
        <v>12.725</v>
      </c>
      <c r="M110" s="6">
        <f aca="true" t="shared" si="123" ref="M110:M115">+L110/K110*100</f>
        <v>6.4267676767676765</v>
      </c>
      <c r="N110" s="2">
        <v>0</v>
      </c>
      <c r="O110" s="2">
        <v>0</v>
      </c>
      <c r="P110" s="8" t="e">
        <f t="shared" si="109"/>
        <v>#DIV/0!</v>
      </c>
      <c r="Q110" s="2">
        <f t="shared" si="110"/>
        <v>5183</v>
      </c>
      <c r="R110" s="7">
        <f t="shared" si="110"/>
        <v>259.456</v>
      </c>
      <c r="S110" s="6">
        <f t="shared" si="111"/>
        <v>5.005903916650588</v>
      </c>
      <c r="U110" s="4" t="s">
        <v>113</v>
      </c>
      <c r="V110" s="2">
        <v>2003</v>
      </c>
      <c r="W110" s="7">
        <v>145.961</v>
      </c>
      <c r="X110" s="6">
        <f aca="true" t="shared" si="124" ref="X110:X121">+W110/V110*100</f>
        <v>7.287119321018473</v>
      </c>
      <c r="Y110" s="2">
        <v>603</v>
      </c>
      <c r="Z110" s="7">
        <v>41.052</v>
      </c>
      <c r="AA110" s="6">
        <f aca="true" t="shared" si="125" ref="AA110:AA121">+Z110/Y110*100</f>
        <v>6.807960199004976</v>
      </c>
      <c r="AB110" s="2">
        <v>2131</v>
      </c>
      <c r="AC110" s="7">
        <v>180.335</v>
      </c>
      <c r="AD110" s="6">
        <f aca="true" t="shared" si="126" ref="AD110:AD121">+AC110/AB110*100</f>
        <v>8.462458939465039</v>
      </c>
      <c r="AE110" s="2">
        <v>27</v>
      </c>
      <c r="AF110" s="7">
        <v>1.841</v>
      </c>
      <c r="AG110" s="6">
        <f aca="true" t="shared" si="127" ref="AG110:AG121">+AF110/AE110*100</f>
        <v>6.818518518518518</v>
      </c>
      <c r="AH110" s="2">
        <v>6</v>
      </c>
      <c r="AI110" s="7">
        <v>0.461</v>
      </c>
      <c r="AJ110" s="6">
        <f t="shared" si="112"/>
        <v>7.683333333333334</v>
      </c>
      <c r="AK110" s="2">
        <f t="shared" si="113"/>
        <v>4770</v>
      </c>
      <c r="AL110" s="7">
        <f t="shared" si="113"/>
        <v>369.65000000000003</v>
      </c>
      <c r="AM110" s="6">
        <f t="shared" si="114"/>
        <v>7.749475890985326</v>
      </c>
      <c r="AO110" s="4" t="s">
        <v>113</v>
      </c>
      <c r="AP110" s="2">
        <f t="shared" si="115"/>
        <v>404</v>
      </c>
      <c r="AQ110" s="7">
        <f t="shared" si="115"/>
        <v>18.601999999999975</v>
      </c>
      <c r="AR110" s="2">
        <f t="shared" si="116"/>
        <v>1862</v>
      </c>
      <c r="AS110" s="7">
        <f t="shared" si="116"/>
        <v>31.457</v>
      </c>
      <c r="AT110" s="2">
        <f t="shared" si="117"/>
        <v>-2018</v>
      </c>
      <c r="AU110" s="7">
        <f t="shared" si="117"/>
        <v>-170.67600000000002</v>
      </c>
      <c r="AV110" s="2">
        <f t="shared" si="118"/>
        <v>171</v>
      </c>
      <c r="AW110" s="7">
        <f t="shared" si="118"/>
        <v>10.884</v>
      </c>
      <c r="AX110" s="2">
        <f t="shared" si="119"/>
        <v>-6</v>
      </c>
      <c r="AY110" s="7">
        <f t="shared" si="119"/>
        <v>-0.461</v>
      </c>
      <c r="AZ110" s="2">
        <f t="shared" si="120"/>
        <v>413</v>
      </c>
      <c r="BA110" s="7">
        <f t="shared" si="120"/>
        <v>-110.19400000000005</v>
      </c>
    </row>
    <row r="111" spans="1:53" ht="12.75">
      <c r="A111" s="4" t="s">
        <v>114</v>
      </c>
      <c r="B111" s="2">
        <v>2537</v>
      </c>
      <c r="C111" s="7">
        <v>168.821</v>
      </c>
      <c r="D111" s="6">
        <f t="shared" si="121"/>
        <v>6.654355538037052</v>
      </c>
      <c r="E111" s="2">
        <v>2281</v>
      </c>
      <c r="F111" s="7">
        <v>74.581</v>
      </c>
      <c r="G111" s="6">
        <f t="shared" si="122"/>
        <v>3.2696624287593163</v>
      </c>
      <c r="H111" s="2">
        <v>82</v>
      </c>
      <c r="I111" s="7">
        <v>6.03</v>
      </c>
      <c r="J111" s="6">
        <f t="shared" si="108"/>
        <v>7.353658536585367</v>
      </c>
      <c r="K111" s="2">
        <v>207</v>
      </c>
      <c r="L111" s="7">
        <v>11.761</v>
      </c>
      <c r="M111" s="6">
        <f t="shared" si="123"/>
        <v>5.681642512077294</v>
      </c>
      <c r="N111" s="2">
        <v>0</v>
      </c>
      <c r="O111" s="2">
        <v>0</v>
      </c>
      <c r="P111" s="8" t="e">
        <f t="shared" si="109"/>
        <v>#DIV/0!</v>
      </c>
      <c r="Q111" s="2">
        <f t="shared" si="110"/>
        <v>5107</v>
      </c>
      <c r="R111" s="7">
        <f t="shared" si="110"/>
        <v>261.193</v>
      </c>
      <c r="S111" s="6">
        <f t="shared" si="111"/>
        <v>5.114411591932641</v>
      </c>
      <c r="U111" s="4" t="s">
        <v>114</v>
      </c>
      <c r="V111" s="2">
        <v>2491</v>
      </c>
      <c r="W111" s="7">
        <v>174.611</v>
      </c>
      <c r="X111" s="6">
        <f t="shared" si="124"/>
        <v>7.009674829385788</v>
      </c>
      <c r="Y111" s="2">
        <v>1089</v>
      </c>
      <c r="Z111" s="7">
        <v>71.331</v>
      </c>
      <c r="AA111" s="6">
        <f t="shared" si="125"/>
        <v>6.550137741046832</v>
      </c>
      <c r="AB111" s="2">
        <v>2145</v>
      </c>
      <c r="AC111" s="7">
        <v>168.936</v>
      </c>
      <c r="AD111" s="6">
        <f t="shared" si="126"/>
        <v>7.875804195804196</v>
      </c>
      <c r="AE111" s="2">
        <v>84</v>
      </c>
      <c r="AF111" s="7">
        <v>5.692</v>
      </c>
      <c r="AG111" s="6">
        <f t="shared" si="127"/>
        <v>6.776190476190476</v>
      </c>
      <c r="AH111" s="2">
        <v>3</v>
      </c>
      <c r="AI111" s="7">
        <v>0.23</v>
      </c>
      <c r="AJ111" s="6">
        <f t="shared" si="112"/>
        <v>7.666666666666668</v>
      </c>
      <c r="AK111" s="2">
        <f t="shared" si="113"/>
        <v>5812</v>
      </c>
      <c r="AL111" s="7">
        <f t="shared" si="113"/>
        <v>420.80000000000007</v>
      </c>
      <c r="AM111" s="6">
        <f t="shared" si="114"/>
        <v>7.240192704748797</v>
      </c>
      <c r="AO111" s="4" t="s">
        <v>114</v>
      </c>
      <c r="AP111" s="2">
        <f t="shared" si="115"/>
        <v>46</v>
      </c>
      <c r="AQ111" s="7">
        <f t="shared" si="115"/>
        <v>-5.789999999999992</v>
      </c>
      <c r="AR111" s="2">
        <f t="shared" si="116"/>
        <v>1192</v>
      </c>
      <c r="AS111" s="7">
        <f t="shared" si="116"/>
        <v>3.25</v>
      </c>
      <c r="AT111" s="2">
        <f t="shared" si="117"/>
        <v>-2063</v>
      </c>
      <c r="AU111" s="7">
        <f t="shared" si="117"/>
        <v>-162.906</v>
      </c>
      <c r="AV111" s="2">
        <f t="shared" si="118"/>
        <v>123</v>
      </c>
      <c r="AW111" s="7">
        <f t="shared" si="118"/>
        <v>6.068999999999999</v>
      </c>
      <c r="AX111" s="2">
        <f t="shared" si="119"/>
        <v>-3</v>
      </c>
      <c r="AY111" s="7">
        <f t="shared" si="119"/>
        <v>-0.23</v>
      </c>
      <c r="AZ111" s="2">
        <f t="shared" si="120"/>
        <v>-705</v>
      </c>
      <c r="BA111" s="7">
        <f t="shared" si="120"/>
        <v>-159.607</v>
      </c>
    </row>
    <row r="112" spans="1:53" ht="12.75">
      <c r="A112" s="4" t="s">
        <v>115</v>
      </c>
      <c r="B112" s="2">
        <v>2042</v>
      </c>
      <c r="C112" s="7">
        <v>140.344</v>
      </c>
      <c r="D112" s="6">
        <f t="shared" si="121"/>
        <v>6.872869735553379</v>
      </c>
      <c r="E112" s="2">
        <v>2274</v>
      </c>
      <c r="F112" s="7">
        <v>85.754</v>
      </c>
      <c r="G112" s="6">
        <f t="shared" si="122"/>
        <v>3.771064204045735</v>
      </c>
      <c r="H112" s="2">
        <v>105</v>
      </c>
      <c r="I112" s="7">
        <v>7.763</v>
      </c>
      <c r="J112" s="6">
        <f t="shared" si="108"/>
        <v>7.3933333333333335</v>
      </c>
      <c r="K112" s="2">
        <v>153</v>
      </c>
      <c r="L112" s="7">
        <v>10.142</v>
      </c>
      <c r="M112" s="6">
        <f t="shared" si="123"/>
        <v>6.62875816993464</v>
      </c>
      <c r="N112" s="2">
        <v>0</v>
      </c>
      <c r="O112" s="2">
        <v>0</v>
      </c>
      <c r="P112" s="8" t="e">
        <f t="shared" si="109"/>
        <v>#DIV/0!</v>
      </c>
      <c r="Q112" s="2">
        <f t="shared" si="110"/>
        <v>4574</v>
      </c>
      <c r="R112" s="7">
        <f t="shared" si="110"/>
        <v>244.00300000000001</v>
      </c>
      <c r="S112" s="6">
        <f t="shared" si="111"/>
        <v>5.334564932225623</v>
      </c>
      <c r="U112" s="4" t="s">
        <v>115</v>
      </c>
      <c r="V112" s="2">
        <v>2606</v>
      </c>
      <c r="W112" s="7">
        <v>183.465</v>
      </c>
      <c r="X112" s="6">
        <f t="shared" si="124"/>
        <v>7.040099769762087</v>
      </c>
      <c r="Y112" s="2">
        <v>707</v>
      </c>
      <c r="Z112" s="7">
        <v>46.834</v>
      </c>
      <c r="AA112" s="6">
        <f t="shared" si="125"/>
        <v>6.624328147100425</v>
      </c>
      <c r="AB112" s="2">
        <v>2164</v>
      </c>
      <c r="AC112" s="7">
        <v>172.735</v>
      </c>
      <c r="AD112" s="6">
        <f t="shared" si="126"/>
        <v>7.982208872458411</v>
      </c>
      <c r="AE112" s="2">
        <v>116</v>
      </c>
      <c r="AF112" s="7">
        <v>7.823</v>
      </c>
      <c r="AG112" s="6">
        <f t="shared" si="127"/>
        <v>6.74396551724138</v>
      </c>
      <c r="AH112" s="2">
        <v>2</v>
      </c>
      <c r="AI112" s="7">
        <v>0.171</v>
      </c>
      <c r="AJ112" s="6">
        <f t="shared" si="112"/>
        <v>8.55</v>
      </c>
      <c r="AK112" s="2">
        <f t="shared" si="113"/>
        <v>5595</v>
      </c>
      <c r="AL112" s="7">
        <f t="shared" si="113"/>
        <v>411.02799999999996</v>
      </c>
      <c r="AM112" s="6">
        <f t="shared" si="114"/>
        <v>7.346344950848972</v>
      </c>
      <c r="AO112" s="4" t="s">
        <v>115</v>
      </c>
      <c r="AP112" s="2">
        <f t="shared" si="115"/>
        <v>-564</v>
      </c>
      <c r="AQ112" s="7">
        <f t="shared" si="115"/>
        <v>-43.12100000000001</v>
      </c>
      <c r="AR112" s="2">
        <f t="shared" si="116"/>
        <v>1567</v>
      </c>
      <c r="AS112" s="7">
        <f t="shared" si="116"/>
        <v>38.92</v>
      </c>
      <c r="AT112" s="2">
        <f t="shared" si="117"/>
        <v>-2059</v>
      </c>
      <c r="AU112" s="7">
        <f t="shared" si="117"/>
        <v>-164.972</v>
      </c>
      <c r="AV112" s="2">
        <f t="shared" si="118"/>
        <v>37</v>
      </c>
      <c r="AW112" s="7">
        <f t="shared" si="118"/>
        <v>2.318999999999999</v>
      </c>
      <c r="AX112" s="2">
        <f t="shared" si="119"/>
        <v>-2</v>
      </c>
      <c r="AY112" s="7">
        <f t="shared" si="119"/>
        <v>-0.171</v>
      </c>
      <c r="AZ112" s="2">
        <f t="shared" si="120"/>
        <v>-1021</v>
      </c>
      <c r="BA112" s="7">
        <f t="shared" si="120"/>
        <v>-167.025</v>
      </c>
    </row>
    <row r="113" spans="1:53" ht="12.75">
      <c r="A113" s="4" t="s">
        <v>125</v>
      </c>
      <c r="B113" s="2">
        <v>2738</v>
      </c>
      <c r="C113" s="7">
        <v>188.782</v>
      </c>
      <c r="D113" s="6">
        <f t="shared" si="121"/>
        <v>6.894886778670563</v>
      </c>
      <c r="E113" s="2">
        <v>2345</v>
      </c>
      <c r="F113" s="7">
        <v>94.535</v>
      </c>
      <c r="G113" s="6">
        <f t="shared" si="122"/>
        <v>4.031343283582089</v>
      </c>
      <c r="H113" s="2">
        <v>97</v>
      </c>
      <c r="I113" s="7">
        <v>9.075</v>
      </c>
      <c r="J113" s="6">
        <f t="shared" si="108"/>
        <v>9.355670103092782</v>
      </c>
      <c r="K113" s="2">
        <v>143</v>
      </c>
      <c r="L113" s="7">
        <v>11.224</v>
      </c>
      <c r="M113" s="6">
        <f t="shared" si="123"/>
        <v>7.848951048951049</v>
      </c>
      <c r="N113" s="2">
        <v>0</v>
      </c>
      <c r="O113" s="2">
        <v>0</v>
      </c>
      <c r="P113" s="14" t="e">
        <f t="shared" si="109"/>
        <v>#DIV/0!</v>
      </c>
      <c r="Q113" s="2">
        <f aca="true" t="shared" si="128" ref="Q113:R115">+B113+E113+H113+K113+N113</f>
        <v>5323</v>
      </c>
      <c r="R113" s="7">
        <f t="shared" si="128"/>
        <v>303.616</v>
      </c>
      <c r="S113" s="6">
        <f aca="true" t="shared" si="129" ref="S113:S121">+R113/Q113*100</f>
        <v>5.7038512117227125</v>
      </c>
      <c r="U113" s="4" t="s">
        <v>125</v>
      </c>
      <c r="V113" s="2">
        <v>3386</v>
      </c>
      <c r="W113" s="7">
        <v>238.075</v>
      </c>
      <c r="X113" s="6">
        <f t="shared" si="124"/>
        <v>7.0311577082102765</v>
      </c>
      <c r="Y113" s="2">
        <v>904</v>
      </c>
      <c r="Z113" s="7">
        <v>64.693</v>
      </c>
      <c r="AA113" s="6">
        <f t="shared" si="125"/>
        <v>7.156305309734513</v>
      </c>
      <c r="AB113" s="2">
        <v>2415</v>
      </c>
      <c r="AC113" s="7">
        <v>200.029</v>
      </c>
      <c r="AD113" s="6">
        <f t="shared" si="126"/>
        <v>8.282774327122153</v>
      </c>
      <c r="AE113" s="2">
        <v>148</v>
      </c>
      <c r="AF113" s="7">
        <v>10.711</v>
      </c>
      <c r="AG113" s="6">
        <f t="shared" si="127"/>
        <v>7.2371621621621625</v>
      </c>
      <c r="AH113" s="2">
        <v>5</v>
      </c>
      <c r="AI113" s="7">
        <v>0.378</v>
      </c>
      <c r="AJ113" s="6">
        <f aca="true" t="shared" si="130" ref="AJ113:AJ121">+AI113/AH113*100</f>
        <v>7.5600000000000005</v>
      </c>
      <c r="AK113" s="2">
        <f aca="true" t="shared" si="131" ref="AK113:AL115">+V113+Y113+AB113+AE113+AH113</f>
        <v>6858</v>
      </c>
      <c r="AL113" s="7">
        <f t="shared" si="131"/>
        <v>513.886</v>
      </c>
      <c r="AM113" s="6">
        <f aca="true" t="shared" si="132" ref="AM113:AM121">+AL113/AK113*100</f>
        <v>7.493234179060951</v>
      </c>
      <c r="AO113" s="4" t="s">
        <v>125</v>
      </c>
      <c r="AP113" s="2">
        <f aca="true" t="shared" si="133" ref="AP113:AQ115">+B113-V113</f>
        <v>-648</v>
      </c>
      <c r="AQ113" s="7">
        <f t="shared" si="133"/>
        <v>-49.29299999999998</v>
      </c>
      <c r="AR113" s="2">
        <f aca="true" t="shared" si="134" ref="AR113:AS115">+E113-Y113</f>
        <v>1441</v>
      </c>
      <c r="AS113" s="7">
        <f t="shared" si="134"/>
        <v>29.842</v>
      </c>
      <c r="AT113" s="2">
        <f aca="true" t="shared" si="135" ref="AT113:AU115">+H113-AB113</f>
        <v>-2318</v>
      </c>
      <c r="AU113" s="7">
        <f t="shared" si="135"/>
        <v>-190.954</v>
      </c>
      <c r="AV113" s="2">
        <f aca="true" t="shared" si="136" ref="AV113:AW115">+K113-AE113</f>
        <v>-5</v>
      </c>
      <c r="AW113" s="7">
        <f t="shared" si="136"/>
        <v>0.5129999999999999</v>
      </c>
      <c r="AX113" s="2">
        <f aca="true" t="shared" si="137" ref="AX113:AY115">+N113-AH113</f>
        <v>-5</v>
      </c>
      <c r="AY113" s="7">
        <f t="shared" si="137"/>
        <v>-0.378</v>
      </c>
      <c r="AZ113" s="2">
        <f aca="true" t="shared" si="138" ref="AZ113:BA115">+AP113+AR113+AT113+AV113+AX113</f>
        <v>-1535</v>
      </c>
      <c r="BA113" s="7">
        <f t="shared" si="138"/>
        <v>-210.26999999999995</v>
      </c>
    </row>
    <row r="114" spans="1:53" ht="12.75">
      <c r="A114" s="4" t="s">
        <v>126</v>
      </c>
      <c r="B114" s="2">
        <v>2253</v>
      </c>
      <c r="C114" s="7">
        <v>146.09</v>
      </c>
      <c r="D114" s="6">
        <f t="shared" si="121"/>
        <v>6.484243231247226</v>
      </c>
      <c r="E114" s="2">
        <v>2431</v>
      </c>
      <c r="F114" s="7">
        <v>84.262</v>
      </c>
      <c r="G114" s="6">
        <f t="shared" si="122"/>
        <v>3.466145619086795</v>
      </c>
      <c r="H114" s="2">
        <v>51</v>
      </c>
      <c r="I114" s="7">
        <v>4.726</v>
      </c>
      <c r="J114" s="6">
        <f t="shared" si="108"/>
        <v>9.266666666666666</v>
      </c>
      <c r="K114" s="2">
        <v>139</v>
      </c>
      <c r="L114" s="7">
        <v>8.243</v>
      </c>
      <c r="M114" s="6">
        <f t="shared" si="123"/>
        <v>5.93021582733813</v>
      </c>
      <c r="N114" s="2">
        <v>0</v>
      </c>
      <c r="O114" s="2">
        <v>0</v>
      </c>
      <c r="P114" s="14" t="e">
        <f t="shared" si="109"/>
        <v>#DIV/0!</v>
      </c>
      <c r="Q114" s="2">
        <f t="shared" si="128"/>
        <v>4874</v>
      </c>
      <c r="R114" s="7">
        <f t="shared" si="128"/>
        <v>243.321</v>
      </c>
      <c r="S114" s="6">
        <f t="shared" si="129"/>
        <v>4.992224045958145</v>
      </c>
      <c r="U114" s="4" t="s">
        <v>126</v>
      </c>
      <c r="V114" s="2">
        <v>3040</v>
      </c>
      <c r="W114" s="7">
        <v>203.097</v>
      </c>
      <c r="X114" s="6">
        <f t="shared" si="124"/>
        <v>6.680822368421054</v>
      </c>
      <c r="Y114" s="2">
        <v>448</v>
      </c>
      <c r="Z114" s="7">
        <v>28.874</v>
      </c>
      <c r="AA114" s="6">
        <f t="shared" si="125"/>
        <v>6.445089285714285</v>
      </c>
      <c r="AB114" s="2">
        <v>1723</v>
      </c>
      <c r="AC114" s="7">
        <v>136.935</v>
      </c>
      <c r="AD114" s="6">
        <f t="shared" si="126"/>
        <v>7.947475333720256</v>
      </c>
      <c r="AE114" s="2">
        <v>130</v>
      </c>
      <c r="AF114" s="7">
        <v>8.601</v>
      </c>
      <c r="AG114" s="6">
        <f t="shared" si="127"/>
        <v>6.616153846153846</v>
      </c>
      <c r="AH114" s="2">
        <v>2</v>
      </c>
      <c r="AI114" s="7">
        <v>0.211</v>
      </c>
      <c r="AJ114" s="6">
        <f t="shared" si="130"/>
        <v>10.549999999999999</v>
      </c>
      <c r="AK114" s="2">
        <f t="shared" si="131"/>
        <v>5343</v>
      </c>
      <c r="AL114" s="7">
        <f t="shared" si="131"/>
        <v>377.718</v>
      </c>
      <c r="AM114" s="6">
        <f t="shared" si="132"/>
        <v>7.069399213924761</v>
      </c>
      <c r="AO114" s="4" t="s">
        <v>126</v>
      </c>
      <c r="AP114" s="2">
        <f t="shared" si="133"/>
        <v>-787</v>
      </c>
      <c r="AQ114" s="7">
        <f t="shared" si="133"/>
        <v>-57.007000000000005</v>
      </c>
      <c r="AR114" s="2">
        <f t="shared" si="134"/>
        <v>1983</v>
      </c>
      <c r="AS114" s="7">
        <f t="shared" si="134"/>
        <v>55.388000000000005</v>
      </c>
      <c r="AT114" s="2">
        <f t="shared" si="135"/>
        <v>-1672</v>
      </c>
      <c r="AU114" s="7">
        <f t="shared" si="135"/>
        <v>-132.209</v>
      </c>
      <c r="AV114" s="2">
        <f t="shared" si="136"/>
        <v>9</v>
      </c>
      <c r="AW114" s="7">
        <f t="shared" si="136"/>
        <v>-0.35800000000000054</v>
      </c>
      <c r="AX114" s="2">
        <f t="shared" si="137"/>
        <v>-2</v>
      </c>
      <c r="AY114" s="7">
        <f t="shared" si="137"/>
        <v>-0.211</v>
      </c>
      <c r="AZ114" s="2">
        <f t="shared" si="138"/>
        <v>-469</v>
      </c>
      <c r="BA114" s="7">
        <f t="shared" si="138"/>
        <v>-134.39700000000002</v>
      </c>
    </row>
    <row r="115" spans="1:53" ht="12.75">
      <c r="A115" s="4" t="s">
        <v>127</v>
      </c>
      <c r="B115" s="2">
        <v>2877</v>
      </c>
      <c r="C115" s="7">
        <v>194.11</v>
      </c>
      <c r="D115" s="6">
        <f t="shared" si="121"/>
        <v>6.746958637469587</v>
      </c>
      <c r="E115" s="2">
        <v>2420</v>
      </c>
      <c r="F115" s="7">
        <v>94.733</v>
      </c>
      <c r="G115" s="6">
        <f t="shared" si="122"/>
        <v>3.914586776859504</v>
      </c>
      <c r="H115" s="2">
        <v>54</v>
      </c>
      <c r="I115" s="7">
        <v>4.912</v>
      </c>
      <c r="J115" s="6">
        <f t="shared" si="108"/>
        <v>9.096296296296297</v>
      </c>
      <c r="K115" s="2">
        <v>217</v>
      </c>
      <c r="L115" s="7">
        <v>11.582</v>
      </c>
      <c r="M115" s="6">
        <f t="shared" si="123"/>
        <v>5.337327188940093</v>
      </c>
      <c r="N115" s="2">
        <v>0</v>
      </c>
      <c r="O115" s="2">
        <v>0</v>
      </c>
      <c r="P115" s="14" t="e">
        <f aca="true" t="shared" si="139" ref="P115:P121">+O115/N115*100</f>
        <v>#DIV/0!</v>
      </c>
      <c r="Q115" s="2">
        <f t="shared" si="128"/>
        <v>5568</v>
      </c>
      <c r="R115" s="7">
        <f t="shared" si="128"/>
        <v>305.337</v>
      </c>
      <c r="S115" s="6">
        <f t="shared" si="129"/>
        <v>5.483782327586207</v>
      </c>
      <c r="U115" s="4" t="s">
        <v>127</v>
      </c>
      <c r="V115" s="2">
        <v>2749</v>
      </c>
      <c r="W115" s="7">
        <v>191.956</v>
      </c>
      <c r="X115" s="6">
        <f t="shared" si="124"/>
        <v>6.982757366315023</v>
      </c>
      <c r="Y115" s="2">
        <v>849</v>
      </c>
      <c r="Z115" s="7">
        <v>58.983</v>
      </c>
      <c r="AA115" s="6">
        <f t="shared" si="125"/>
        <v>6.947349823321554</v>
      </c>
      <c r="AB115" s="2">
        <v>1709</v>
      </c>
      <c r="AC115" s="7">
        <v>139.337</v>
      </c>
      <c r="AD115" s="6">
        <f t="shared" si="126"/>
        <v>8.15313048566413</v>
      </c>
      <c r="AE115" s="2">
        <v>172</v>
      </c>
      <c r="AF115" s="7">
        <v>12.328</v>
      </c>
      <c r="AG115" s="6">
        <f t="shared" si="127"/>
        <v>7.167441860465116</v>
      </c>
      <c r="AH115" s="2">
        <v>3</v>
      </c>
      <c r="AI115" s="7">
        <v>0.224</v>
      </c>
      <c r="AJ115" s="6">
        <f t="shared" si="130"/>
        <v>7.466666666666668</v>
      </c>
      <c r="AK115" s="2">
        <f t="shared" si="131"/>
        <v>5482</v>
      </c>
      <c r="AL115" s="7">
        <f t="shared" si="131"/>
        <v>402.8279999999999</v>
      </c>
      <c r="AM115" s="6">
        <f t="shared" si="132"/>
        <v>7.348194089748265</v>
      </c>
      <c r="AO115" s="4" t="s">
        <v>127</v>
      </c>
      <c r="AP115" s="2">
        <f t="shared" si="133"/>
        <v>128</v>
      </c>
      <c r="AQ115" s="7">
        <f t="shared" si="133"/>
        <v>2.154000000000025</v>
      </c>
      <c r="AR115" s="2">
        <f t="shared" si="134"/>
        <v>1571</v>
      </c>
      <c r="AS115" s="7">
        <f t="shared" si="134"/>
        <v>35.75000000000001</v>
      </c>
      <c r="AT115" s="2">
        <f t="shared" si="135"/>
        <v>-1655</v>
      </c>
      <c r="AU115" s="7">
        <f t="shared" si="135"/>
        <v>-134.42499999999998</v>
      </c>
      <c r="AV115" s="2">
        <f t="shared" si="136"/>
        <v>45</v>
      </c>
      <c r="AW115" s="7">
        <f t="shared" si="136"/>
        <v>-0.7459999999999987</v>
      </c>
      <c r="AX115" s="2">
        <f t="shared" si="137"/>
        <v>-3</v>
      </c>
      <c r="AY115" s="7">
        <f t="shared" si="137"/>
        <v>-0.224</v>
      </c>
      <c r="AZ115" s="2">
        <f t="shared" si="138"/>
        <v>86</v>
      </c>
      <c r="BA115" s="7">
        <f t="shared" si="138"/>
        <v>-97.49099999999996</v>
      </c>
    </row>
    <row r="116" spans="1:53" ht="12.75">
      <c r="A116" s="4" t="s">
        <v>128</v>
      </c>
      <c r="B116" s="2">
        <v>3143</v>
      </c>
      <c r="C116" s="7">
        <v>216.349</v>
      </c>
      <c r="D116" s="6">
        <f t="shared" si="121"/>
        <v>6.883518930957683</v>
      </c>
      <c r="E116" s="2">
        <v>2211</v>
      </c>
      <c r="F116" s="7">
        <v>100.65</v>
      </c>
      <c r="G116" s="6">
        <f t="shared" si="122"/>
        <v>4.55223880597015</v>
      </c>
      <c r="H116" s="2">
        <v>370</v>
      </c>
      <c r="I116" s="7">
        <v>31.665</v>
      </c>
      <c r="J116" s="6">
        <f t="shared" si="108"/>
        <v>8.558108108108108</v>
      </c>
      <c r="K116" s="2">
        <v>199</v>
      </c>
      <c r="L116" s="7">
        <v>11.506</v>
      </c>
      <c r="M116" s="6">
        <f aca="true" t="shared" si="140" ref="M116:M121">+L116/K116*100</f>
        <v>5.781909547738693</v>
      </c>
      <c r="N116" s="2">
        <v>0</v>
      </c>
      <c r="O116" s="2">
        <v>0</v>
      </c>
      <c r="P116" s="14" t="e">
        <f t="shared" si="139"/>
        <v>#DIV/0!</v>
      </c>
      <c r="Q116" s="2">
        <f aca="true" t="shared" si="141" ref="Q116:R121">+B116+E116+H116+K116+N116</f>
        <v>5923</v>
      </c>
      <c r="R116" s="7">
        <f t="shared" si="141"/>
        <v>360.1700000000001</v>
      </c>
      <c r="S116" s="6">
        <f t="shared" si="129"/>
        <v>6.0808711801451985</v>
      </c>
      <c r="U116" s="4" t="s">
        <v>128</v>
      </c>
      <c r="V116" s="2">
        <v>2743</v>
      </c>
      <c r="W116" s="7">
        <v>189.99</v>
      </c>
      <c r="X116" s="6">
        <f t="shared" si="124"/>
        <v>6.926358002187387</v>
      </c>
      <c r="Y116" s="2">
        <v>918</v>
      </c>
      <c r="Z116" s="7">
        <v>72.771</v>
      </c>
      <c r="AA116" s="6">
        <f t="shared" si="125"/>
        <v>7.927124183006535</v>
      </c>
      <c r="AB116" s="2">
        <v>2207</v>
      </c>
      <c r="AC116" s="7">
        <v>184.863</v>
      </c>
      <c r="AD116" s="6">
        <f t="shared" si="126"/>
        <v>8.376212052560037</v>
      </c>
      <c r="AE116" s="2">
        <v>15</v>
      </c>
      <c r="AF116" s="7">
        <v>1.08</v>
      </c>
      <c r="AG116" s="6">
        <f t="shared" si="127"/>
        <v>7.200000000000001</v>
      </c>
      <c r="AH116" s="2">
        <v>9</v>
      </c>
      <c r="AI116" s="7">
        <v>0.708</v>
      </c>
      <c r="AJ116" s="6">
        <f t="shared" si="130"/>
        <v>7.866666666666666</v>
      </c>
      <c r="AK116" s="2">
        <f aca="true" t="shared" si="142" ref="AK116:AL121">+V116+Y116+AB116+AE116+AH116</f>
        <v>5892</v>
      </c>
      <c r="AL116" s="7">
        <f t="shared" si="142"/>
        <v>449.41200000000003</v>
      </c>
      <c r="AM116" s="6">
        <f t="shared" si="132"/>
        <v>7.627494908350306</v>
      </c>
      <c r="AO116" s="4" t="s">
        <v>128</v>
      </c>
      <c r="AP116" s="2">
        <f aca="true" t="shared" si="143" ref="AP116:AQ121">+B116-V116</f>
        <v>400</v>
      </c>
      <c r="AQ116" s="7">
        <f t="shared" si="143"/>
        <v>26.35899999999998</v>
      </c>
      <c r="AR116" s="2">
        <f aca="true" t="shared" si="144" ref="AR116:AS121">+E116-Y116</f>
        <v>1293</v>
      </c>
      <c r="AS116" s="7">
        <f t="shared" si="144"/>
        <v>27.879000000000005</v>
      </c>
      <c r="AT116" s="2">
        <f aca="true" t="shared" si="145" ref="AT116:AU121">+H116-AB116</f>
        <v>-1837</v>
      </c>
      <c r="AU116" s="7">
        <f t="shared" si="145"/>
        <v>-153.198</v>
      </c>
      <c r="AV116" s="2">
        <f aca="true" t="shared" si="146" ref="AV116:AW121">+K116-AE116</f>
        <v>184</v>
      </c>
      <c r="AW116" s="7">
        <f t="shared" si="146"/>
        <v>10.426</v>
      </c>
      <c r="AX116" s="2">
        <f aca="true" t="shared" si="147" ref="AX116:AY121">+N116-AH116</f>
        <v>-9</v>
      </c>
      <c r="AY116" s="7">
        <f t="shared" si="147"/>
        <v>-0.708</v>
      </c>
      <c r="AZ116" s="2">
        <f aca="true" t="shared" si="148" ref="AZ116:BA121">+AP116+AR116+AT116+AV116+AX116</f>
        <v>31</v>
      </c>
      <c r="BA116" s="7">
        <f t="shared" si="148"/>
        <v>-89.24200000000002</v>
      </c>
    </row>
    <row r="117" spans="1:53" ht="12.75">
      <c r="A117" s="4" t="s">
        <v>129</v>
      </c>
      <c r="B117" s="2">
        <v>3105</v>
      </c>
      <c r="C117" s="7">
        <v>217.177</v>
      </c>
      <c r="D117" s="6">
        <f t="shared" si="121"/>
        <v>6.994428341384864</v>
      </c>
      <c r="E117" s="2">
        <v>2429</v>
      </c>
      <c r="F117" s="7">
        <v>104.563</v>
      </c>
      <c r="G117" s="6">
        <f t="shared" si="122"/>
        <v>4.3047756278303835</v>
      </c>
      <c r="H117" s="2">
        <v>316</v>
      </c>
      <c r="I117" s="7">
        <v>23.514</v>
      </c>
      <c r="J117" s="6">
        <f t="shared" si="108"/>
        <v>7.441139240506329</v>
      </c>
      <c r="K117" s="2">
        <v>229</v>
      </c>
      <c r="L117" s="7">
        <v>14.143</v>
      </c>
      <c r="M117" s="6">
        <f t="shared" si="140"/>
        <v>6.1759825327510915</v>
      </c>
      <c r="N117" s="2">
        <v>0</v>
      </c>
      <c r="O117" s="2">
        <v>0</v>
      </c>
      <c r="P117" s="14" t="e">
        <f t="shared" si="139"/>
        <v>#DIV/0!</v>
      </c>
      <c r="Q117" s="2">
        <f t="shared" si="141"/>
        <v>6079</v>
      </c>
      <c r="R117" s="7">
        <f t="shared" si="141"/>
        <v>359.39700000000005</v>
      </c>
      <c r="S117" s="6">
        <f t="shared" si="129"/>
        <v>5.912107254482645</v>
      </c>
      <c r="U117" s="4" t="s">
        <v>129</v>
      </c>
      <c r="V117" s="2">
        <v>2542</v>
      </c>
      <c r="W117" s="7">
        <v>180.985</v>
      </c>
      <c r="X117" s="6">
        <f t="shared" si="124"/>
        <v>7.119787568843431</v>
      </c>
      <c r="Y117" s="2">
        <v>725</v>
      </c>
      <c r="Z117" s="7">
        <v>57.037</v>
      </c>
      <c r="AA117" s="6">
        <f t="shared" si="125"/>
        <v>7.867172413793104</v>
      </c>
      <c r="AB117" s="2">
        <v>2275</v>
      </c>
      <c r="AC117" s="7">
        <v>182.989</v>
      </c>
      <c r="AD117" s="6">
        <f t="shared" si="126"/>
        <v>8.043472527472527</v>
      </c>
      <c r="AE117" s="2">
        <v>11</v>
      </c>
      <c r="AF117" s="7">
        <v>0.774</v>
      </c>
      <c r="AG117" s="6">
        <f t="shared" si="127"/>
        <v>7.036363636363636</v>
      </c>
      <c r="AH117" s="2">
        <v>5</v>
      </c>
      <c r="AI117" s="7">
        <v>0.363</v>
      </c>
      <c r="AJ117" s="6">
        <f t="shared" si="130"/>
        <v>7.26</v>
      </c>
      <c r="AK117" s="2">
        <f t="shared" si="142"/>
        <v>5558</v>
      </c>
      <c r="AL117" s="7">
        <f t="shared" si="142"/>
        <v>422.148</v>
      </c>
      <c r="AM117" s="6">
        <f t="shared" si="132"/>
        <v>7.595322058294352</v>
      </c>
      <c r="AO117" s="4" t="s">
        <v>129</v>
      </c>
      <c r="AP117" s="2">
        <f t="shared" si="143"/>
        <v>563</v>
      </c>
      <c r="AQ117" s="7">
        <f t="shared" si="143"/>
        <v>36.19199999999998</v>
      </c>
      <c r="AR117" s="2">
        <f t="shared" si="144"/>
        <v>1704</v>
      </c>
      <c r="AS117" s="7">
        <f t="shared" si="144"/>
        <v>47.526</v>
      </c>
      <c r="AT117" s="2">
        <f t="shared" si="145"/>
        <v>-1959</v>
      </c>
      <c r="AU117" s="7">
        <f t="shared" si="145"/>
        <v>-159.475</v>
      </c>
      <c r="AV117" s="2">
        <f t="shared" si="146"/>
        <v>218</v>
      </c>
      <c r="AW117" s="7">
        <f t="shared" si="146"/>
        <v>13.369</v>
      </c>
      <c r="AX117" s="2">
        <f t="shared" si="147"/>
        <v>-5</v>
      </c>
      <c r="AY117" s="7">
        <f t="shared" si="147"/>
        <v>-0.363</v>
      </c>
      <c r="AZ117" s="2">
        <f t="shared" si="148"/>
        <v>521</v>
      </c>
      <c r="BA117" s="7">
        <f t="shared" si="148"/>
        <v>-62.751000000000005</v>
      </c>
    </row>
    <row r="118" spans="1:53" ht="12.75">
      <c r="A118" s="4" t="s">
        <v>130</v>
      </c>
      <c r="B118" s="2">
        <v>3355</v>
      </c>
      <c r="C118" s="7">
        <v>240.21</v>
      </c>
      <c r="D118" s="6">
        <f t="shared" si="121"/>
        <v>7.159761549925485</v>
      </c>
      <c r="E118" s="2">
        <v>2579</v>
      </c>
      <c r="F118" s="7">
        <v>125.812</v>
      </c>
      <c r="G118" s="6">
        <f t="shared" si="122"/>
        <v>4.878324932144242</v>
      </c>
      <c r="H118" s="2">
        <v>633</v>
      </c>
      <c r="I118" s="7">
        <v>52.889</v>
      </c>
      <c r="J118" s="6">
        <f t="shared" si="108"/>
        <v>8.355292259083729</v>
      </c>
      <c r="K118" s="2">
        <v>226</v>
      </c>
      <c r="L118" s="7">
        <v>13.558</v>
      </c>
      <c r="M118" s="6">
        <f t="shared" si="140"/>
        <v>5.999115044247787</v>
      </c>
      <c r="N118" s="2">
        <v>0</v>
      </c>
      <c r="O118" s="2">
        <v>0</v>
      </c>
      <c r="P118" s="14" t="e">
        <f t="shared" si="139"/>
        <v>#DIV/0!</v>
      </c>
      <c r="Q118" s="2">
        <f t="shared" si="141"/>
        <v>6793</v>
      </c>
      <c r="R118" s="7">
        <f t="shared" si="141"/>
        <v>432.469</v>
      </c>
      <c r="S118" s="6">
        <f t="shared" si="129"/>
        <v>6.366391873987928</v>
      </c>
      <c r="U118" s="4" t="s">
        <v>130</v>
      </c>
      <c r="V118" s="2">
        <v>2864</v>
      </c>
      <c r="W118" s="7">
        <v>207.197</v>
      </c>
      <c r="X118" s="6">
        <f t="shared" si="124"/>
        <v>7.234532122905028</v>
      </c>
      <c r="Y118" s="2">
        <v>1344</v>
      </c>
      <c r="Z118" s="7">
        <v>107.124</v>
      </c>
      <c r="AA118" s="6">
        <f t="shared" si="125"/>
        <v>7.970535714285713</v>
      </c>
      <c r="AB118" s="2">
        <v>2021</v>
      </c>
      <c r="AC118" s="7">
        <v>174.139</v>
      </c>
      <c r="AD118" s="6">
        <f t="shared" si="126"/>
        <v>8.616476991588323</v>
      </c>
      <c r="AE118" s="2">
        <v>24</v>
      </c>
      <c r="AF118" s="7">
        <v>1.771</v>
      </c>
      <c r="AG118" s="6">
        <f t="shared" si="127"/>
        <v>7.3791666666666655</v>
      </c>
      <c r="AH118" s="2">
        <v>7</v>
      </c>
      <c r="AI118" s="7">
        <v>0.533</v>
      </c>
      <c r="AJ118" s="6">
        <f t="shared" si="130"/>
        <v>7.614285714285715</v>
      </c>
      <c r="AK118" s="2">
        <f t="shared" si="142"/>
        <v>6260</v>
      </c>
      <c r="AL118" s="7">
        <f t="shared" si="142"/>
        <v>490.76400000000007</v>
      </c>
      <c r="AM118" s="6">
        <f t="shared" si="132"/>
        <v>7.8396805111821095</v>
      </c>
      <c r="AO118" s="4" t="s">
        <v>130</v>
      </c>
      <c r="AP118" s="2">
        <f t="shared" si="143"/>
        <v>491</v>
      </c>
      <c r="AQ118" s="7">
        <f t="shared" si="143"/>
        <v>33.013000000000005</v>
      </c>
      <c r="AR118" s="2">
        <f t="shared" si="144"/>
        <v>1235</v>
      </c>
      <c r="AS118" s="7">
        <f t="shared" si="144"/>
        <v>18.688000000000002</v>
      </c>
      <c r="AT118" s="2">
        <f t="shared" si="145"/>
        <v>-1388</v>
      </c>
      <c r="AU118" s="7">
        <f t="shared" si="145"/>
        <v>-121.25</v>
      </c>
      <c r="AV118" s="2">
        <f t="shared" si="146"/>
        <v>202</v>
      </c>
      <c r="AW118" s="7">
        <f t="shared" si="146"/>
        <v>11.786999999999999</v>
      </c>
      <c r="AX118" s="2">
        <f t="shared" si="147"/>
        <v>-7</v>
      </c>
      <c r="AY118" s="7">
        <f t="shared" si="147"/>
        <v>-0.533</v>
      </c>
      <c r="AZ118" s="2">
        <f t="shared" si="148"/>
        <v>533</v>
      </c>
      <c r="BA118" s="7">
        <f t="shared" si="148"/>
        <v>-58.294999999999995</v>
      </c>
    </row>
    <row r="119" spans="1:53" ht="12.75">
      <c r="A119" s="4" t="s">
        <v>132</v>
      </c>
      <c r="B119" s="2">
        <v>3695</v>
      </c>
      <c r="C119" s="7">
        <v>247.969</v>
      </c>
      <c r="D119" s="6">
        <f t="shared" si="121"/>
        <v>6.710933694181326</v>
      </c>
      <c r="E119" s="2">
        <v>2730</v>
      </c>
      <c r="F119" s="7">
        <v>101.248</v>
      </c>
      <c r="G119" s="6">
        <f t="shared" si="122"/>
        <v>3.7087179487179487</v>
      </c>
      <c r="H119" s="2">
        <v>262</v>
      </c>
      <c r="I119" s="7">
        <v>15.611</v>
      </c>
      <c r="J119" s="6">
        <f aca="true" t="shared" si="149" ref="J119:J130">+I119/H119*100</f>
        <v>5.958396946564886</v>
      </c>
      <c r="K119" s="2">
        <v>207</v>
      </c>
      <c r="L119" s="7">
        <v>13.692</v>
      </c>
      <c r="M119" s="6">
        <f t="shared" si="140"/>
        <v>6.614492753623188</v>
      </c>
      <c r="N119" s="2">
        <v>0</v>
      </c>
      <c r="O119" s="2">
        <v>0</v>
      </c>
      <c r="P119" s="8" t="e">
        <f t="shared" si="139"/>
        <v>#DIV/0!</v>
      </c>
      <c r="Q119" s="2">
        <f t="shared" si="141"/>
        <v>6894</v>
      </c>
      <c r="R119" s="7">
        <f t="shared" si="141"/>
        <v>378.52</v>
      </c>
      <c r="S119" s="6">
        <f t="shared" si="129"/>
        <v>5.4905715114592395</v>
      </c>
      <c r="U119" s="4" t="s">
        <v>132</v>
      </c>
      <c r="V119" s="2">
        <v>3066</v>
      </c>
      <c r="W119" s="7">
        <v>212.376</v>
      </c>
      <c r="X119" s="6">
        <f t="shared" si="124"/>
        <v>6.926810176125245</v>
      </c>
      <c r="Y119" s="2">
        <v>727</v>
      </c>
      <c r="Z119" s="7">
        <v>51.59</v>
      </c>
      <c r="AA119" s="6">
        <f t="shared" si="125"/>
        <v>7.096286107290234</v>
      </c>
      <c r="AB119" s="2">
        <v>2133</v>
      </c>
      <c r="AC119" s="7">
        <v>169.174</v>
      </c>
      <c r="AD119" s="6">
        <f t="shared" si="126"/>
        <v>7.931270511017346</v>
      </c>
      <c r="AE119" s="2">
        <v>12</v>
      </c>
      <c r="AF119" s="7">
        <v>0.789</v>
      </c>
      <c r="AG119" s="6">
        <f t="shared" si="127"/>
        <v>6.575</v>
      </c>
      <c r="AH119" s="2">
        <v>7</v>
      </c>
      <c r="AI119" s="7">
        <v>0.554</v>
      </c>
      <c r="AJ119" s="6">
        <f t="shared" si="130"/>
        <v>7.9142857142857155</v>
      </c>
      <c r="AK119" s="2">
        <f t="shared" si="142"/>
        <v>5945</v>
      </c>
      <c r="AL119" s="7">
        <f t="shared" si="142"/>
        <v>434.48299999999995</v>
      </c>
      <c r="AM119" s="6">
        <f t="shared" si="132"/>
        <v>7.308376787216147</v>
      </c>
      <c r="AO119" s="4" t="s">
        <v>132</v>
      </c>
      <c r="AP119" s="2">
        <f t="shared" si="143"/>
        <v>629</v>
      </c>
      <c r="AQ119" s="7">
        <f t="shared" si="143"/>
        <v>35.59299999999999</v>
      </c>
      <c r="AR119" s="2">
        <f t="shared" si="144"/>
        <v>2003</v>
      </c>
      <c r="AS119" s="7">
        <f t="shared" si="144"/>
        <v>49.658</v>
      </c>
      <c r="AT119" s="2">
        <f t="shared" si="145"/>
        <v>-1871</v>
      </c>
      <c r="AU119" s="7">
        <f t="shared" si="145"/>
        <v>-153.56300000000002</v>
      </c>
      <c r="AV119" s="2">
        <f t="shared" si="146"/>
        <v>195</v>
      </c>
      <c r="AW119" s="7">
        <f t="shared" si="146"/>
        <v>12.903</v>
      </c>
      <c r="AX119" s="2">
        <f t="shared" si="147"/>
        <v>-7</v>
      </c>
      <c r="AY119" s="7">
        <f t="shared" si="147"/>
        <v>-0.554</v>
      </c>
      <c r="AZ119" s="2">
        <f t="shared" si="148"/>
        <v>949</v>
      </c>
      <c r="BA119" s="7">
        <f t="shared" si="148"/>
        <v>-55.96300000000003</v>
      </c>
    </row>
    <row r="120" spans="1:53" ht="12.75">
      <c r="A120" s="4" t="s">
        <v>133</v>
      </c>
      <c r="B120" s="2">
        <v>3834</v>
      </c>
      <c r="C120" s="7">
        <v>253.164</v>
      </c>
      <c r="D120" s="6">
        <f t="shared" si="121"/>
        <v>6.603129890453833</v>
      </c>
      <c r="E120" s="2">
        <v>2636</v>
      </c>
      <c r="F120" s="7">
        <v>106.394</v>
      </c>
      <c r="G120" s="6">
        <f t="shared" si="122"/>
        <v>4.03619119878604</v>
      </c>
      <c r="H120" s="2">
        <v>328</v>
      </c>
      <c r="I120" s="7">
        <v>25.456</v>
      </c>
      <c r="J120" s="6">
        <f t="shared" si="149"/>
        <v>7.760975609756097</v>
      </c>
      <c r="K120" s="2">
        <v>205</v>
      </c>
      <c r="L120" s="7">
        <v>13.548</v>
      </c>
      <c r="M120" s="6">
        <f t="shared" si="140"/>
        <v>6.608780487804879</v>
      </c>
      <c r="N120" s="2">
        <v>0</v>
      </c>
      <c r="O120" s="2">
        <v>0</v>
      </c>
      <c r="P120" s="8" t="e">
        <f t="shared" si="139"/>
        <v>#DIV/0!</v>
      </c>
      <c r="Q120" s="2">
        <f t="shared" si="141"/>
        <v>7003</v>
      </c>
      <c r="R120" s="7">
        <f t="shared" si="141"/>
        <v>398.562</v>
      </c>
      <c r="S120" s="6">
        <f t="shared" si="129"/>
        <v>5.691303726974154</v>
      </c>
      <c r="U120" s="4" t="s">
        <v>133</v>
      </c>
      <c r="V120" s="2">
        <v>3165</v>
      </c>
      <c r="W120" s="7">
        <v>210.923</v>
      </c>
      <c r="X120" s="6">
        <f t="shared" si="124"/>
        <v>6.6642338072669824</v>
      </c>
      <c r="Y120" s="2">
        <v>658</v>
      </c>
      <c r="Z120" s="7">
        <v>41.266</v>
      </c>
      <c r="AA120" s="6">
        <f t="shared" si="125"/>
        <v>6.2714285714285705</v>
      </c>
      <c r="AB120" s="2">
        <v>2186</v>
      </c>
      <c r="AC120" s="7">
        <v>181.528</v>
      </c>
      <c r="AD120" s="6">
        <f t="shared" si="126"/>
        <v>8.304117108874657</v>
      </c>
      <c r="AE120" s="2">
        <v>3</v>
      </c>
      <c r="AF120" s="7">
        <v>0.178</v>
      </c>
      <c r="AG120" s="6">
        <f t="shared" si="127"/>
        <v>5.933333333333333</v>
      </c>
      <c r="AH120" s="2">
        <v>6</v>
      </c>
      <c r="AI120" s="7">
        <v>0.464</v>
      </c>
      <c r="AJ120" s="6">
        <f t="shared" si="130"/>
        <v>7.733333333333333</v>
      </c>
      <c r="AK120" s="2">
        <f t="shared" si="142"/>
        <v>6018</v>
      </c>
      <c r="AL120" s="7">
        <f t="shared" si="142"/>
        <v>434.359</v>
      </c>
      <c r="AM120" s="6">
        <f t="shared" si="132"/>
        <v>7.217663675639748</v>
      </c>
      <c r="AO120" s="4" t="s">
        <v>133</v>
      </c>
      <c r="AP120" s="2">
        <f t="shared" si="143"/>
        <v>669</v>
      </c>
      <c r="AQ120" s="7">
        <f t="shared" si="143"/>
        <v>42.240999999999985</v>
      </c>
      <c r="AR120" s="2">
        <f t="shared" si="144"/>
        <v>1978</v>
      </c>
      <c r="AS120" s="7">
        <f t="shared" si="144"/>
        <v>65.12800000000001</v>
      </c>
      <c r="AT120" s="2">
        <f t="shared" si="145"/>
        <v>-1858</v>
      </c>
      <c r="AU120" s="7">
        <f t="shared" si="145"/>
        <v>-156.072</v>
      </c>
      <c r="AV120" s="2">
        <f t="shared" si="146"/>
        <v>202</v>
      </c>
      <c r="AW120" s="7">
        <f t="shared" si="146"/>
        <v>13.37</v>
      </c>
      <c r="AX120" s="2">
        <f t="shared" si="147"/>
        <v>-6</v>
      </c>
      <c r="AY120" s="7">
        <f t="shared" si="147"/>
        <v>-0.464</v>
      </c>
      <c r="AZ120" s="2">
        <f t="shared" si="148"/>
        <v>985</v>
      </c>
      <c r="BA120" s="7">
        <f t="shared" si="148"/>
        <v>-35.797000000000004</v>
      </c>
    </row>
    <row r="121" spans="1:53" ht="12.75">
      <c r="A121" s="4" t="s">
        <v>134</v>
      </c>
      <c r="B121" s="2">
        <v>4300</v>
      </c>
      <c r="C121" s="7">
        <v>292.604</v>
      </c>
      <c r="D121" s="6">
        <f t="shared" si="121"/>
        <v>6.804744186046512</v>
      </c>
      <c r="E121" s="2">
        <v>2762</v>
      </c>
      <c r="F121" s="7">
        <v>106.366</v>
      </c>
      <c r="G121" s="6">
        <f t="shared" si="122"/>
        <v>3.851049963794352</v>
      </c>
      <c r="H121" s="2">
        <v>421</v>
      </c>
      <c r="I121" s="7">
        <v>34.746</v>
      </c>
      <c r="J121" s="6">
        <f t="shared" si="149"/>
        <v>8.253206650831354</v>
      </c>
      <c r="K121" s="2">
        <v>212</v>
      </c>
      <c r="L121" s="7">
        <v>14.017</v>
      </c>
      <c r="M121" s="6">
        <f t="shared" si="140"/>
        <v>6.611792452830188</v>
      </c>
      <c r="N121" s="2">
        <v>0</v>
      </c>
      <c r="O121" s="2">
        <v>0</v>
      </c>
      <c r="P121" s="8" t="e">
        <f t="shared" si="139"/>
        <v>#DIV/0!</v>
      </c>
      <c r="Q121" s="2">
        <f t="shared" si="141"/>
        <v>7695</v>
      </c>
      <c r="R121" s="7">
        <f t="shared" si="141"/>
        <v>447.73299999999995</v>
      </c>
      <c r="S121" s="6">
        <f t="shared" si="129"/>
        <v>5.8184925276153345</v>
      </c>
      <c r="U121" s="4" t="s">
        <v>134</v>
      </c>
      <c r="V121" s="2">
        <v>3708</v>
      </c>
      <c r="W121" s="7">
        <v>253.995</v>
      </c>
      <c r="X121" s="6">
        <f t="shared" si="124"/>
        <v>6.849919093851133</v>
      </c>
      <c r="Y121" s="2">
        <v>539</v>
      </c>
      <c r="Z121" s="7">
        <v>35.585</v>
      </c>
      <c r="AA121" s="6">
        <f t="shared" si="125"/>
        <v>6.6020408163265305</v>
      </c>
      <c r="AB121" s="2">
        <v>2229</v>
      </c>
      <c r="AC121" s="7">
        <v>188.312</v>
      </c>
      <c r="AD121" s="6">
        <f t="shared" si="126"/>
        <v>8.448272768057425</v>
      </c>
      <c r="AE121" s="2">
        <v>8</v>
      </c>
      <c r="AF121" s="7">
        <v>0.551</v>
      </c>
      <c r="AG121" s="6">
        <f t="shared" si="127"/>
        <v>6.8875</v>
      </c>
      <c r="AH121" s="2">
        <v>5</v>
      </c>
      <c r="AI121" s="7">
        <v>0.385</v>
      </c>
      <c r="AJ121" s="6">
        <f t="shared" si="130"/>
        <v>7.7</v>
      </c>
      <c r="AK121" s="2">
        <f t="shared" si="142"/>
        <v>6489</v>
      </c>
      <c r="AL121" s="7">
        <f t="shared" si="142"/>
        <v>478.828</v>
      </c>
      <c r="AM121" s="6">
        <f t="shared" si="132"/>
        <v>7.379072276159654</v>
      </c>
      <c r="AO121" s="4" t="s">
        <v>134</v>
      </c>
      <c r="AP121" s="2">
        <f t="shared" si="143"/>
        <v>592</v>
      </c>
      <c r="AQ121" s="7">
        <f t="shared" si="143"/>
        <v>38.60899999999998</v>
      </c>
      <c r="AR121" s="2">
        <f t="shared" si="144"/>
        <v>2223</v>
      </c>
      <c r="AS121" s="7">
        <f t="shared" si="144"/>
        <v>70.781</v>
      </c>
      <c r="AT121" s="2">
        <f t="shared" si="145"/>
        <v>-1808</v>
      </c>
      <c r="AU121" s="7">
        <f t="shared" si="145"/>
        <v>-153.566</v>
      </c>
      <c r="AV121" s="2">
        <f t="shared" si="146"/>
        <v>204</v>
      </c>
      <c r="AW121" s="7">
        <f t="shared" si="146"/>
        <v>13.466</v>
      </c>
      <c r="AX121" s="2">
        <f t="shared" si="147"/>
        <v>-5</v>
      </c>
      <c r="AY121" s="7">
        <f t="shared" si="147"/>
        <v>-0.385</v>
      </c>
      <c r="AZ121" s="2">
        <f t="shared" si="148"/>
        <v>1206</v>
      </c>
      <c r="BA121" s="7">
        <f t="shared" si="148"/>
        <v>-31.095000000000017</v>
      </c>
    </row>
    <row r="122" spans="1:53" ht="12.75">
      <c r="A122" s="4" t="s">
        <v>135</v>
      </c>
      <c r="B122" s="2">
        <v>4185</v>
      </c>
      <c r="C122" s="7">
        <v>278.252</v>
      </c>
      <c r="D122" s="6">
        <f aca="true" t="shared" si="150" ref="D122:D133">+C122/B122*100</f>
        <v>6.648793309438471</v>
      </c>
      <c r="E122" s="2">
        <v>2518</v>
      </c>
      <c r="F122" s="7">
        <v>101.117</v>
      </c>
      <c r="G122" s="6">
        <f aca="true" t="shared" si="151" ref="G122:G133">+F122/E122*100</f>
        <v>4.015766481334392</v>
      </c>
      <c r="H122" s="2">
        <v>108</v>
      </c>
      <c r="I122" s="7">
        <v>8.918</v>
      </c>
      <c r="J122" s="6">
        <f t="shared" si="149"/>
        <v>8.257407407407406</v>
      </c>
      <c r="K122" s="2">
        <v>175</v>
      </c>
      <c r="L122" s="7">
        <v>11.154</v>
      </c>
      <c r="M122" s="6">
        <f aca="true" t="shared" si="152" ref="M122:M133">+L122/K122*100</f>
        <v>6.373714285714286</v>
      </c>
      <c r="N122" s="2">
        <v>0</v>
      </c>
      <c r="O122" s="2">
        <v>0</v>
      </c>
      <c r="P122" s="8" t="e">
        <f aca="true" t="shared" si="153" ref="P122:P133">+O122/N122*100</f>
        <v>#DIV/0!</v>
      </c>
      <c r="Q122" s="2">
        <f aca="true" t="shared" si="154" ref="Q122:R133">+B122+E122+H122+K122+N122</f>
        <v>6986</v>
      </c>
      <c r="R122" s="7">
        <f t="shared" si="154"/>
        <v>399.44100000000003</v>
      </c>
      <c r="S122" s="6">
        <f aca="true" t="shared" si="155" ref="S122:S133">+R122/Q122*100</f>
        <v>5.717735470941884</v>
      </c>
      <c r="U122" s="4" t="s">
        <v>135</v>
      </c>
      <c r="V122" s="2">
        <v>4176</v>
      </c>
      <c r="W122" s="7">
        <v>280.401</v>
      </c>
      <c r="X122" s="6">
        <f aca="true" t="shared" si="156" ref="X122:X133">+W122/V122*100</f>
        <v>6.714583333333334</v>
      </c>
      <c r="Y122" s="2">
        <v>379</v>
      </c>
      <c r="Z122" s="7">
        <v>26.703</v>
      </c>
      <c r="AA122" s="6">
        <f aca="true" t="shared" si="157" ref="AA122:AA133">+Z122/Y122*100</f>
        <v>7.045646437994722</v>
      </c>
      <c r="AB122" s="2">
        <v>2097</v>
      </c>
      <c r="AC122" s="7">
        <v>165.51</v>
      </c>
      <c r="AD122" s="6">
        <f aca="true" t="shared" si="158" ref="AD122:AD133">+AC122/AB122*100</f>
        <v>7.892703862660944</v>
      </c>
      <c r="AE122" s="2">
        <v>62</v>
      </c>
      <c r="AF122" s="7">
        <v>4.061</v>
      </c>
      <c r="AG122" s="6">
        <f aca="true" t="shared" si="159" ref="AG122:AG133">+AF122/AE122*100</f>
        <v>6.550000000000001</v>
      </c>
      <c r="AH122" s="2">
        <v>3</v>
      </c>
      <c r="AI122" s="7">
        <v>0.234</v>
      </c>
      <c r="AJ122" s="6">
        <f aca="true" t="shared" si="160" ref="AJ122:AJ133">+AI122/AH122*100</f>
        <v>7.8</v>
      </c>
      <c r="AK122" s="2">
        <f aca="true" t="shared" si="161" ref="AK122:AL133">+V122+Y122+AB122+AE122+AH122</f>
        <v>6717</v>
      </c>
      <c r="AL122" s="7">
        <f t="shared" si="161"/>
        <v>476.90899999999993</v>
      </c>
      <c r="AM122" s="6">
        <f aca="true" t="shared" si="162" ref="AM122:AM133">+AL122/AK122*100</f>
        <v>7.10002977519726</v>
      </c>
      <c r="AO122" s="4" t="s">
        <v>135</v>
      </c>
      <c r="AP122" s="2">
        <f aca="true" t="shared" si="163" ref="AP122:AQ133">+B122-V122</f>
        <v>9</v>
      </c>
      <c r="AQ122" s="7">
        <f t="shared" si="163"/>
        <v>-2.149000000000001</v>
      </c>
      <c r="AR122" s="2">
        <f aca="true" t="shared" si="164" ref="AR122:AS133">+E122-Y122</f>
        <v>2139</v>
      </c>
      <c r="AS122" s="7">
        <f t="shared" si="164"/>
        <v>74.414</v>
      </c>
      <c r="AT122" s="2">
        <f aca="true" t="shared" si="165" ref="AT122:AU133">+H122-AB122</f>
        <v>-1989</v>
      </c>
      <c r="AU122" s="7">
        <f t="shared" si="165"/>
        <v>-156.59199999999998</v>
      </c>
      <c r="AV122" s="2">
        <f aca="true" t="shared" si="166" ref="AV122:AW133">+K122-AE122</f>
        <v>113</v>
      </c>
      <c r="AW122" s="7">
        <f t="shared" si="166"/>
        <v>7.093</v>
      </c>
      <c r="AX122" s="2">
        <f aca="true" t="shared" si="167" ref="AX122:AY133">+N122-AH122</f>
        <v>-3</v>
      </c>
      <c r="AY122" s="7">
        <f t="shared" si="167"/>
        <v>-0.234</v>
      </c>
      <c r="AZ122" s="2">
        <f aca="true" t="shared" si="168" ref="AZ122:BA133">+AP122+AR122+AT122+AV122+AX122</f>
        <v>269</v>
      </c>
      <c r="BA122" s="7">
        <f t="shared" si="168"/>
        <v>-77.46799999999998</v>
      </c>
    </row>
    <row r="123" spans="1:53" ht="12.75">
      <c r="A123" s="4" t="s">
        <v>136</v>
      </c>
      <c r="B123" s="2">
        <v>3663</v>
      </c>
      <c r="C123" s="7">
        <v>251.972</v>
      </c>
      <c r="D123" s="6">
        <f t="shared" si="150"/>
        <v>6.878842478842478</v>
      </c>
      <c r="E123" s="2">
        <v>2435</v>
      </c>
      <c r="F123" s="7">
        <v>97.566</v>
      </c>
      <c r="G123" s="6">
        <f t="shared" si="151"/>
        <v>4.006817248459959</v>
      </c>
      <c r="H123" s="2">
        <v>164</v>
      </c>
      <c r="I123" s="7">
        <v>13.686</v>
      </c>
      <c r="J123" s="6">
        <f t="shared" si="149"/>
        <v>8.345121951219513</v>
      </c>
      <c r="K123" s="2">
        <v>126</v>
      </c>
      <c r="L123" s="7">
        <v>8.482</v>
      </c>
      <c r="M123" s="6">
        <f t="shared" si="152"/>
        <v>6.731746031746032</v>
      </c>
      <c r="N123" s="2">
        <v>0</v>
      </c>
      <c r="O123" s="2">
        <v>0</v>
      </c>
      <c r="P123" s="8" t="e">
        <f t="shared" si="153"/>
        <v>#DIV/0!</v>
      </c>
      <c r="Q123" s="2">
        <f t="shared" si="154"/>
        <v>6388</v>
      </c>
      <c r="R123" s="7">
        <f t="shared" si="154"/>
        <v>371.706</v>
      </c>
      <c r="S123" s="6">
        <f t="shared" si="155"/>
        <v>5.818816530995617</v>
      </c>
      <c r="U123" s="4" t="s">
        <v>136</v>
      </c>
      <c r="V123" s="2">
        <v>4339</v>
      </c>
      <c r="W123" s="7">
        <v>297.982</v>
      </c>
      <c r="X123" s="6">
        <f t="shared" si="156"/>
        <v>6.867527079972345</v>
      </c>
      <c r="Y123" s="2">
        <v>334</v>
      </c>
      <c r="Z123" s="7">
        <v>24.757</v>
      </c>
      <c r="AA123" s="6">
        <f t="shared" si="157"/>
        <v>7.412275449101798</v>
      </c>
      <c r="AB123" s="2">
        <v>1823</v>
      </c>
      <c r="AC123" s="7">
        <v>141.934</v>
      </c>
      <c r="AD123" s="6">
        <f t="shared" si="158"/>
        <v>7.785737794843664</v>
      </c>
      <c r="AE123" s="2">
        <v>138</v>
      </c>
      <c r="AF123" s="7">
        <v>8.628</v>
      </c>
      <c r="AG123" s="6">
        <f t="shared" si="159"/>
        <v>6.252173913043478</v>
      </c>
      <c r="AH123" s="2">
        <v>18</v>
      </c>
      <c r="AI123" s="7">
        <v>1.443</v>
      </c>
      <c r="AJ123" s="6">
        <f t="shared" si="160"/>
        <v>8.016666666666666</v>
      </c>
      <c r="AK123" s="2">
        <f t="shared" si="161"/>
        <v>6652</v>
      </c>
      <c r="AL123" s="7">
        <f t="shared" si="161"/>
        <v>474.74399999999997</v>
      </c>
      <c r="AM123" s="6">
        <f t="shared" si="162"/>
        <v>7.1368610944076964</v>
      </c>
      <c r="AO123" s="4" t="s">
        <v>136</v>
      </c>
      <c r="AP123" s="2">
        <f t="shared" si="163"/>
        <v>-676</v>
      </c>
      <c r="AQ123" s="7">
        <f t="shared" si="163"/>
        <v>-46.01000000000002</v>
      </c>
      <c r="AR123" s="2">
        <f t="shared" si="164"/>
        <v>2101</v>
      </c>
      <c r="AS123" s="7">
        <f t="shared" si="164"/>
        <v>72.809</v>
      </c>
      <c r="AT123" s="2">
        <f t="shared" si="165"/>
        <v>-1659</v>
      </c>
      <c r="AU123" s="7">
        <f t="shared" si="165"/>
        <v>-128.248</v>
      </c>
      <c r="AV123" s="2">
        <f t="shared" si="166"/>
        <v>-12</v>
      </c>
      <c r="AW123" s="7">
        <f t="shared" si="166"/>
        <v>-0.1460000000000008</v>
      </c>
      <c r="AX123" s="2">
        <f t="shared" si="167"/>
        <v>-18</v>
      </c>
      <c r="AY123" s="7">
        <f t="shared" si="167"/>
        <v>-1.443</v>
      </c>
      <c r="AZ123" s="2">
        <f t="shared" si="168"/>
        <v>-264</v>
      </c>
      <c r="BA123" s="7">
        <f t="shared" si="168"/>
        <v>-103.03800000000001</v>
      </c>
    </row>
    <row r="124" spans="1:53" ht="12.75">
      <c r="A124" s="4" t="s">
        <v>137</v>
      </c>
      <c r="B124" s="2">
        <v>3652</v>
      </c>
      <c r="C124" s="7">
        <v>241.657</v>
      </c>
      <c r="D124" s="6">
        <f t="shared" si="150"/>
        <v>6.617113910186199</v>
      </c>
      <c r="E124" s="2">
        <v>2396</v>
      </c>
      <c r="F124" s="7">
        <v>88.979</v>
      </c>
      <c r="G124" s="6">
        <f t="shared" si="151"/>
        <v>3.7136477462437396</v>
      </c>
      <c r="H124" s="2">
        <v>90</v>
      </c>
      <c r="I124" s="7">
        <v>7.173</v>
      </c>
      <c r="J124" s="6">
        <f t="shared" si="149"/>
        <v>7.970000000000001</v>
      </c>
      <c r="K124" s="2">
        <v>107</v>
      </c>
      <c r="L124" s="7">
        <v>6.85</v>
      </c>
      <c r="M124" s="6">
        <f t="shared" si="152"/>
        <v>6.401869158878504</v>
      </c>
      <c r="N124" s="2">
        <v>0</v>
      </c>
      <c r="O124" s="2">
        <v>0</v>
      </c>
      <c r="P124" s="8" t="e">
        <f t="shared" si="153"/>
        <v>#DIV/0!</v>
      </c>
      <c r="Q124" s="2">
        <f t="shared" si="154"/>
        <v>6245</v>
      </c>
      <c r="R124" s="7">
        <f t="shared" si="154"/>
        <v>344.65900000000005</v>
      </c>
      <c r="S124" s="6">
        <f t="shared" si="155"/>
        <v>5.518959167333868</v>
      </c>
      <c r="U124" s="4" t="s">
        <v>137</v>
      </c>
      <c r="V124" s="2">
        <v>4180</v>
      </c>
      <c r="W124" s="7">
        <v>278.396</v>
      </c>
      <c r="X124" s="6">
        <f t="shared" si="156"/>
        <v>6.660191387559809</v>
      </c>
      <c r="Y124" s="2">
        <v>353</v>
      </c>
      <c r="Z124" s="7">
        <v>24.506</v>
      </c>
      <c r="AA124" s="6">
        <f t="shared" si="157"/>
        <v>6.942209631728045</v>
      </c>
      <c r="AB124" s="2">
        <v>1834</v>
      </c>
      <c r="AC124" s="7">
        <v>134.651</v>
      </c>
      <c r="AD124" s="6">
        <f t="shared" si="158"/>
        <v>7.341930207197383</v>
      </c>
      <c r="AE124" s="2">
        <v>82</v>
      </c>
      <c r="AF124" s="7">
        <v>4.804</v>
      </c>
      <c r="AG124" s="6">
        <f t="shared" si="159"/>
        <v>5.858536585365854</v>
      </c>
      <c r="AH124" s="2">
        <v>3</v>
      </c>
      <c r="AI124" s="7">
        <v>0.299</v>
      </c>
      <c r="AJ124" s="6">
        <f t="shared" si="160"/>
        <v>9.966666666666667</v>
      </c>
      <c r="AK124" s="2">
        <f t="shared" si="161"/>
        <v>6452</v>
      </c>
      <c r="AL124" s="7">
        <f t="shared" si="161"/>
        <v>442.656</v>
      </c>
      <c r="AM124" s="6">
        <f t="shared" si="162"/>
        <v>6.860756354618723</v>
      </c>
      <c r="AO124" s="4" t="s">
        <v>137</v>
      </c>
      <c r="AP124" s="2">
        <f t="shared" si="163"/>
        <v>-528</v>
      </c>
      <c r="AQ124" s="7">
        <f t="shared" si="163"/>
        <v>-36.739000000000004</v>
      </c>
      <c r="AR124" s="2">
        <f t="shared" si="164"/>
        <v>2043</v>
      </c>
      <c r="AS124" s="7">
        <f t="shared" si="164"/>
        <v>64.473</v>
      </c>
      <c r="AT124" s="2">
        <f t="shared" si="165"/>
        <v>-1744</v>
      </c>
      <c r="AU124" s="7">
        <f t="shared" si="165"/>
        <v>-127.47800000000001</v>
      </c>
      <c r="AV124" s="2">
        <f t="shared" si="166"/>
        <v>25</v>
      </c>
      <c r="AW124" s="7">
        <f t="shared" si="166"/>
        <v>2.0459999999999994</v>
      </c>
      <c r="AX124" s="2">
        <f t="shared" si="167"/>
        <v>-3</v>
      </c>
      <c r="AY124" s="7">
        <f t="shared" si="167"/>
        <v>-0.299</v>
      </c>
      <c r="AZ124" s="2">
        <f t="shared" si="168"/>
        <v>-207</v>
      </c>
      <c r="BA124" s="7">
        <f t="shared" si="168"/>
        <v>-97.99700000000001</v>
      </c>
    </row>
    <row r="125" spans="1:53" ht="12.75">
      <c r="A125" s="4" t="s">
        <v>138</v>
      </c>
      <c r="B125" s="2">
        <v>3714</v>
      </c>
      <c r="C125" s="7">
        <v>231.395</v>
      </c>
      <c r="D125" s="6">
        <f t="shared" si="150"/>
        <v>6.230344641895531</v>
      </c>
      <c r="E125" s="2">
        <v>2468</v>
      </c>
      <c r="F125" s="7">
        <v>90.361</v>
      </c>
      <c r="G125" s="6">
        <f t="shared" si="151"/>
        <v>3.661304700162075</v>
      </c>
      <c r="H125" s="2">
        <v>53</v>
      </c>
      <c r="I125" s="7">
        <v>4.763</v>
      </c>
      <c r="J125" s="6">
        <f t="shared" si="149"/>
        <v>8.986792452830189</v>
      </c>
      <c r="K125" s="2">
        <v>103</v>
      </c>
      <c r="L125" s="7">
        <v>5.597</v>
      </c>
      <c r="M125" s="6">
        <f t="shared" si="152"/>
        <v>5.4339805825242715</v>
      </c>
      <c r="N125" s="2">
        <v>0</v>
      </c>
      <c r="O125" s="2">
        <v>0</v>
      </c>
      <c r="P125" s="14" t="e">
        <f t="shared" si="153"/>
        <v>#DIV/0!</v>
      </c>
      <c r="Q125" s="2">
        <f t="shared" si="154"/>
        <v>6338</v>
      </c>
      <c r="R125" s="7">
        <f t="shared" si="154"/>
        <v>332.116</v>
      </c>
      <c r="S125" s="6">
        <f t="shared" si="155"/>
        <v>5.2400757336699275</v>
      </c>
      <c r="U125" s="4" t="s">
        <v>140</v>
      </c>
      <c r="V125" s="2">
        <v>4443</v>
      </c>
      <c r="W125" s="15">
        <v>284.616</v>
      </c>
      <c r="X125" s="16">
        <f t="shared" si="156"/>
        <v>6.405941931127616</v>
      </c>
      <c r="Y125" s="2">
        <v>300</v>
      </c>
      <c r="Z125" s="7">
        <v>18.574</v>
      </c>
      <c r="AA125" s="6">
        <f t="shared" si="157"/>
        <v>6.1913333333333345</v>
      </c>
      <c r="AB125" s="2">
        <v>2494</v>
      </c>
      <c r="AC125" s="7">
        <v>180.521</v>
      </c>
      <c r="AD125" s="6">
        <f t="shared" si="158"/>
        <v>7.238211708099438</v>
      </c>
      <c r="AE125" s="2">
        <v>91</v>
      </c>
      <c r="AF125" s="7">
        <v>4.93</v>
      </c>
      <c r="AG125" s="6">
        <f t="shared" si="159"/>
        <v>5.417582417582417</v>
      </c>
      <c r="AH125" s="2">
        <v>2</v>
      </c>
      <c r="AI125" s="7">
        <v>0.186</v>
      </c>
      <c r="AJ125" s="6">
        <f t="shared" si="160"/>
        <v>9.3</v>
      </c>
      <c r="AK125" s="2">
        <f t="shared" si="161"/>
        <v>7330</v>
      </c>
      <c r="AL125" s="15">
        <f t="shared" si="161"/>
        <v>488.827</v>
      </c>
      <c r="AM125" s="16">
        <f t="shared" si="162"/>
        <v>6.668854024556617</v>
      </c>
      <c r="AO125" s="4" t="s">
        <v>140</v>
      </c>
      <c r="AP125" s="2">
        <f t="shared" si="163"/>
        <v>-729</v>
      </c>
      <c r="AQ125" s="15">
        <f t="shared" si="163"/>
        <v>-53.220999999999975</v>
      </c>
      <c r="AR125" s="2">
        <f t="shared" si="164"/>
        <v>2168</v>
      </c>
      <c r="AS125" s="7">
        <f t="shared" si="164"/>
        <v>71.787</v>
      </c>
      <c r="AT125" s="2">
        <f t="shared" si="165"/>
        <v>-2441</v>
      </c>
      <c r="AU125" s="7">
        <f t="shared" si="165"/>
        <v>-175.75799999999998</v>
      </c>
      <c r="AV125" s="2">
        <f t="shared" si="166"/>
        <v>12</v>
      </c>
      <c r="AW125" s="7">
        <f t="shared" si="166"/>
        <v>0.6670000000000007</v>
      </c>
      <c r="AX125" s="2">
        <f t="shared" si="167"/>
        <v>-2</v>
      </c>
      <c r="AY125" s="7">
        <f t="shared" si="167"/>
        <v>-0.186</v>
      </c>
      <c r="AZ125" s="2">
        <f t="shared" si="168"/>
        <v>-992</v>
      </c>
      <c r="BA125" s="15">
        <f t="shared" si="168"/>
        <v>-156.71099999999996</v>
      </c>
    </row>
    <row r="126" spans="1:53" ht="12.75">
      <c r="A126" s="4" t="s">
        <v>139</v>
      </c>
      <c r="B126" s="2">
        <v>3940</v>
      </c>
      <c r="C126" s="7">
        <v>238.157</v>
      </c>
      <c r="D126" s="6">
        <f t="shared" si="150"/>
        <v>6.044593908629442</v>
      </c>
      <c r="E126" s="2">
        <v>2439</v>
      </c>
      <c r="F126" s="7">
        <v>88.881</v>
      </c>
      <c r="G126" s="6">
        <f t="shared" si="151"/>
        <v>3.644157441574416</v>
      </c>
      <c r="H126" s="2">
        <v>58</v>
      </c>
      <c r="I126" s="7">
        <v>4.929</v>
      </c>
      <c r="J126" s="6">
        <f t="shared" si="149"/>
        <v>8.498275862068965</v>
      </c>
      <c r="K126" s="2">
        <v>115</v>
      </c>
      <c r="L126" s="7">
        <v>6.688</v>
      </c>
      <c r="M126" s="6">
        <f t="shared" si="152"/>
        <v>5.815652173913043</v>
      </c>
      <c r="N126" s="2">
        <v>0</v>
      </c>
      <c r="O126" s="2">
        <v>0</v>
      </c>
      <c r="P126" s="14" t="e">
        <f t="shared" si="153"/>
        <v>#DIV/0!</v>
      </c>
      <c r="Q126" s="2">
        <f t="shared" si="154"/>
        <v>6552</v>
      </c>
      <c r="R126" s="7">
        <f t="shared" si="154"/>
        <v>338.655</v>
      </c>
      <c r="S126" s="6">
        <f t="shared" si="155"/>
        <v>5.168727106227106</v>
      </c>
      <c r="U126" s="4" t="s">
        <v>139</v>
      </c>
      <c r="V126" s="2">
        <v>4493</v>
      </c>
      <c r="W126" s="7">
        <v>275.27</v>
      </c>
      <c r="X126" s="6">
        <f t="shared" si="156"/>
        <v>6.12664144224349</v>
      </c>
      <c r="Y126" s="2">
        <v>369</v>
      </c>
      <c r="Z126" s="7">
        <v>22.371</v>
      </c>
      <c r="AA126" s="6">
        <f t="shared" si="157"/>
        <v>6.06260162601626</v>
      </c>
      <c r="AB126" s="2">
        <v>1512</v>
      </c>
      <c r="AC126" s="7">
        <v>115.916</v>
      </c>
      <c r="AD126" s="6">
        <f t="shared" si="158"/>
        <v>7.666402116402116</v>
      </c>
      <c r="AE126" s="2">
        <v>93</v>
      </c>
      <c r="AF126" s="7">
        <v>5.041</v>
      </c>
      <c r="AG126" s="6">
        <f t="shared" si="159"/>
        <v>5.420430107526882</v>
      </c>
      <c r="AH126" s="2">
        <v>5</v>
      </c>
      <c r="AI126" s="7">
        <v>0.427</v>
      </c>
      <c r="AJ126" s="6">
        <f t="shared" si="160"/>
        <v>8.540000000000001</v>
      </c>
      <c r="AK126" s="2">
        <f t="shared" si="161"/>
        <v>6472</v>
      </c>
      <c r="AL126" s="7">
        <f t="shared" si="161"/>
        <v>419.025</v>
      </c>
      <c r="AM126" s="6">
        <f t="shared" si="162"/>
        <v>6.474428306551297</v>
      </c>
      <c r="AO126" s="4" t="s">
        <v>139</v>
      </c>
      <c r="AP126" s="2">
        <f t="shared" si="163"/>
        <v>-553</v>
      </c>
      <c r="AQ126" s="7">
        <f t="shared" si="163"/>
        <v>-37.11299999999997</v>
      </c>
      <c r="AR126" s="2">
        <f t="shared" si="164"/>
        <v>2070</v>
      </c>
      <c r="AS126" s="7">
        <f t="shared" si="164"/>
        <v>66.51</v>
      </c>
      <c r="AT126" s="2">
        <f t="shared" si="165"/>
        <v>-1454</v>
      </c>
      <c r="AU126" s="7">
        <f t="shared" si="165"/>
        <v>-110.987</v>
      </c>
      <c r="AV126" s="2">
        <f t="shared" si="166"/>
        <v>22</v>
      </c>
      <c r="AW126" s="7">
        <f t="shared" si="166"/>
        <v>1.6469999999999994</v>
      </c>
      <c r="AX126" s="2">
        <f t="shared" si="167"/>
        <v>-5</v>
      </c>
      <c r="AY126" s="7">
        <f t="shared" si="167"/>
        <v>-0.427</v>
      </c>
      <c r="AZ126" s="2">
        <f t="shared" si="168"/>
        <v>80</v>
      </c>
      <c r="BA126" s="7">
        <f t="shared" si="168"/>
        <v>-80.36999999999996</v>
      </c>
    </row>
    <row r="127" spans="1:53" ht="12.75">
      <c r="A127" s="4" t="s">
        <v>141</v>
      </c>
      <c r="B127" s="2">
        <v>3919</v>
      </c>
      <c r="C127" s="7">
        <v>233.092</v>
      </c>
      <c r="D127" s="6">
        <f t="shared" si="150"/>
        <v>5.947741770859913</v>
      </c>
      <c r="E127" s="2">
        <v>2466</v>
      </c>
      <c r="F127" s="7">
        <v>97.713</v>
      </c>
      <c r="G127" s="6">
        <f t="shared" si="151"/>
        <v>3.962408759124087</v>
      </c>
      <c r="H127" s="2">
        <v>37</v>
      </c>
      <c r="I127" s="7">
        <v>3.156</v>
      </c>
      <c r="J127" s="6">
        <f t="shared" si="149"/>
        <v>8.52972972972973</v>
      </c>
      <c r="K127" s="2">
        <v>111</v>
      </c>
      <c r="L127" s="7">
        <v>6.761</v>
      </c>
      <c r="M127" s="6">
        <f t="shared" si="152"/>
        <v>6.090990990990991</v>
      </c>
      <c r="N127" s="2">
        <v>0</v>
      </c>
      <c r="O127" s="2">
        <v>0</v>
      </c>
      <c r="P127" s="14" t="e">
        <f t="shared" si="153"/>
        <v>#DIV/0!</v>
      </c>
      <c r="Q127" s="2">
        <f t="shared" si="154"/>
        <v>6533</v>
      </c>
      <c r="R127" s="7">
        <f t="shared" si="154"/>
        <v>340.72200000000004</v>
      </c>
      <c r="S127" s="6">
        <f t="shared" si="155"/>
        <v>5.21539874483392</v>
      </c>
      <c r="U127" s="4" t="s">
        <v>141</v>
      </c>
      <c r="V127" s="2">
        <v>4719</v>
      </c>
      <c r="W127" s="7">
        <v>285.318</v>
      </c>
      <c r="X127" s="6">
        <f t="shared" si="156"/>
        <v>6.046153846153846</v>
      </c>
      <c r="Y127" s="2">
        <v>505</v>
      </c>
      <c r="Z127" s="7">
        <v>31.932</v>
      </c>
      <c r="AA127" s="6">
        <f t="shared" si="157"/>
        <v>6.323168316831683</v>
      </c>
      <c r="AB127" s="2">
        <v>1776</v>
      </c>
      <c r="AC127" s="7">
        <v>134.147</v>
      </c>
      <c r="AD127" s="6">
        <f t="shared" si="158"/>
        <v>7.5533220720720715</v>
      </c>
      <c r="AE127" s="2">
        <v>158</v>
      </c>
      <c r="AF127" s="7">
        <v>9.358</v>
      </c>
      <c r="AG127" s="6">
        <f t="shared" si="159"/>
        <v>5.922784810126583</v>
      </c>
      <c r="AH127" s="2">
        <v>4</v>
      </c>
      <c r="AI127" s="7">
        <v>0.307</v>
      </c>
      <c r="AJ127" s="6">
        <f t="shared" si="160"/>
        <v>7.675</v>
      </c>
      <c r="AK127" s="2">
        <f t="shared" si="161"/>
        <v>7162</v>
      </c>
      <c r="AL127" s="7">
        <f t="shared" si="161"/>
        <v>461.062</v>
      </c>
      <c r="AM127" s="6">
        <f t="shared" si="162"/>
        <v>6.4376151912873505</v>
      </c>
      <c r="AO127" s="4" t="s">
        <v>141</v>
      </c>
      <c r="AP127" s="2">
        <f t="shared" si="163"/>
        <v>-800</v>
      </c>
      <c r="AQ127" s="7">
        <f t="shared" si="163"/>
        <v>-52.22599999999997</v>
      </c>
      <c r="AR127" s="2">
        <f t="shared" si="164"/>
        <v>1961</v>
      </c>
      <c r="AS127" s="7">
        <f t="shared" si="164"/>
        <v>65.78099999999999</v>
      </c>
      <c r="AT127" s="2">
        <f t="shared" si="165"/>
        <v>-1739</v>
      </c>
      <c r="AU127" s="7">
        <f t="shared" si="165"/>
        <v>-130.99099999999999</v>
      </c>
      <c r="AV127" s="2">
        <f t="shared" si="166"/>
        <v>-47</v>
      </c>
      <c r="AW127" s="7">
        <f t="shared" si="166"/>
        <v>-2.5970000000000004</v>
      </c>
      <c r="AX127" s="2">
        <f t="shared" si="167"/>
        <v>-4</v>
      </c>
      <c r="AY127" s="7">
        <f t="shared" si="167"/>
        <v>-0.307</v>
      </c>
      <c r="AZ127" s="2">
        <f t="shared" si="168"/>
        <v>-629</v>
      </c>
      <c r="BA127" s="7">
        <f t="shared" si="168"/>
        <v>-120.33999999999996</v>
      </c>
    </row>
    <row r="128" spans="1:53" ht="12.75">
      <c r="A128" s="4" t="s">
        <v>142</v>
      </c>
      <c r="B128" s="2">
        <v>4423</v>
      </c>
      <c r="C128" s="7">
        <v>288.126</v>
      </c>
      <c r="D128" s="6">
        <f t="shared" si="150"/>
        <v>6.514266335066695</v>
      </c>
      <c r="E128" s="2">
        <v>2550</v>
      </c>
      <c r="F128" s="7">
        <v>113.751</v>
      </c>
      <c r="G128" s="6">
        <f t="shared" si="151"/>
        <v>4.460823529411765</v>
      </c>
      <c r="H128" s="2">
        <v>165</v>
      </c>
      <c r="I128" s="7">
        <v>14.434</v>
      </c>
      <c r="J128" s="6">
        <f t="shared" si="149"/>
        <v>8.747878787878788</v>
      </c>
      <c r="K128" s="2">
        <v>194</v>
      </c>
      <c r="L128" s="7">
        <v>12.858</v>
      </c>
      <c r="M128" s="6">
        <f t="shared" si="152"/>
        <v>6.627835051546392</v>
      </c>
      <c r="N128" s="2">
        <v>0</v>
      </c>
      <c r="O128" s="2">
        <v>0</v>
      </c>
      <c r="P128" s="14" t="e">
        <f t="shared" si="153"/>
        <v>#DIV/0!</v>
      </c>
      <c r="Q128" s="2">
        <f t="shared" si="154"/>
        <v>7332</v>
      </c>
      <c r="R128" s="7">
        <f t="shared" si="154"/>
        <v>429.169</v>
      </c>
      <c r="S128" s="6">
        <f t="shared" si="155"/>
        <v>5.853368794326241</v>
      </c>
      <c r="U128" s="4" t="s">
        <v>142</v>
      </c>
      <c r="V128" s="2">
        <v>4188</v>
      </c>
      <c r="W128" s="7">
        <v>274.504</v>
      </c>
      <c r="X128" s="6">
        <f t="shared" si="156"/>
        <v>6.554536771728749</v>
      </c>
      <c r="Y128" s="2">
        <v>488</v>
      </c>
      <c r="Z128" s="7">
        <v>34.361</v>
      </c>
      <c r="AA128" s="6">
        <f t="shared" si="157"/>
        <v>7.041188524590164</v>
      </c>
      <c r="AB128" s="2">
        <v>2711</v>
      </c>
      <c r="AC128" s="7">
        <v>222.613</v>
      </c>
      <c r="AD128" s="6">
        <f t="shared" si="158"/>
        <v>8.211471781630394</v>
      </c>
      <c r="AE128" s="2">
        <v>37</v>
      </c>
      <c r="AF128" s="7">
        <v>2.469</v>
      </c>
      <c r="AG128" s="6">
        <f t="shared" si="159"/>
        <v>6.672972972972972</v>
      </c>
      <c r="AH128" s="2">
        <v>3</v>
      </c>
      <c r="AI128" s="7">
        <v>0.263</v>
      </c>
      <c r="AJ128" s="6">
        <f t="shared" si="160"/>
        <v>8.766666666666667</v>
      </c>
      <c r="AK128" s="2">
        <f t="shared" si="161"/>
        <v>7427</v>
      </c>
      <c r="AL128" s="7">
        <f t="shared" si="161"/>
        <v>534.2100000000002</v>
      </c>
      <c r="AM128" s="6">
        <f t="shared" si="162"/>
        <v>7.192810017503705</v>
      </c>
      <c r="AO128" s="4" t="s">
        <v>142</v>
      </c>
      <c r="AP128" s="2">
        <f t="shared" si="163"/>
        <v>235</v>
      </c>
      <c r="AQ128" s="7">
        <f t="shared" si="163"/>
        <v>13.621999999999957</v>
      </c>
      <c r="AR128" s="2">
        <f t="shared" si="164"/>
        <v>2062</v>
      </c>
      <c r="AS128" s="7">
        <f t="shared" si="164"/>
        <v>79.39000000000001</v>
      </c>
      <c r="AT128" s="2">
        <f t="shared" si="165"/>
        <v>-2546</v>
      </c>
      <c r="AU128" s="7">
        <f t="shared" si="165"/>
        <v>-208.179</v>
      </c>
      <c r="AV128" s="2">
        <f t="shared" si="166"/>
        <v>157</v>
      </c>
      <c r="AW128" s="7">
        <f t="shared" si="166"/>
        <v>10.389000000000001</v>
      </c>
      <c r="AX128" s="2">
        <f t="shared" si="167"/>
        <v>-3</v>
      </c>
      <c r="AY128" s="7">
        <f t="shared" si="167"/>
        <v>-0.263</v>
      </c>
      <c r="AZ128" s="2">
        <f t="shared" si="168"/>
        <v>-95</v>
      </c>
      <c r="BA128" s="7">
        <f t="shared" si="168"/>
        <v>-105.04100000000004</v>
      </c>
    </row>
    <row r="129" spans="1:53" ht="12.75">
      <c r="A129" s="4" t="s">
        <v>143</v>
      </c>
      <c r="B129" s="2">
        <v>4125</v>
      </c>
      <c r="C129" s="7">
        <v>281.501</v>
      </c>
      <c r="D129" s="6">
        <f t="shared" si="150"/>
        <v>6.824266666666666</v>
      </c>
      <c r="E129" s="2">
        <v>2757</v>
      </c>
      <c r="F129" s="7">
        <v>129.016</v>
      </c>
      <c r="G129" s="6">
        <f t="shared" si="151"/>
        <v>4.679579252811026</v>
      </c>
      <c r="H129" s="2">
        <v>324</v>
      </c>
      <c r="I129" s="7">
        <v>27.715</v>
      </c>
      <c r="J129" s="6">
        <f t="shared" si="149"/>
        <v>8.554012345679013</v>
      </c>
      <c r="K129" s="2">
        <v>213</v>
      </c>
      <c r="L129" s="7">
        <v>15.483</v>
      </c>
      <c r="M129" s="6">
        <f t="shared" si="152"/>
        <v>7.2690140845070434</v>
      </c>
      <c r="N129" s="2">
        <v>0</v>
      </c>
      <c r="O129" s="2">
        <v>0</v>
      </c>
      <c r="P129" s="14" t="e">
        <f t="shared" si="153"/>
        <v>#DIV/0!</v>
      </c>
      <c r="Q129" s="2">
        <f t="shared" si="154"/>
        <v>7419</v>
      </c>
      <c r="R129" s="7">
        <f t="shared" si="154"/>
        <v>453.7149999999999</v>
      </c>
      <c r="S129" s="6">
        <f t="shared" si="155"/>
        <v>6.115581614772879</v>
      </c>
      <c r="U129" s="4" t="s">
        <v>143</v>
      </c>
      <c r="V129" s="2">
        <v>3561</v>
      </c>
      <c r="W129" s="7">
        <v>243.21</v>
      </c>
      <c r="X129" s="6">
        <f t="shared" si="156"/>
        <v>6.8298230834035385</v>
      </c>
      <c r="Y129" s="2">
        <v>581</v>
      </c>
      <c r="Z129" s="7">
        <v>38.921</v>
      </c>
      <c r="AA129" s="6">
        <f t="shared" si="157"/>
        <v>6.698967297762478</v>
      </c>
      <c r="AB129" s="2">
        <v>2702</v>
      </c>
      <c r="AC129" s="7">
        <v>247.209</v>
      </c>
      <c r="AD129" s="6">
        <f t="shared" si="158"/>
        <v>9.149111769059957</v>
      </c>
      <c r="AE129" s="2">
        <v>14</v>
      </c>
      <c r="AF129" s="7">
        <v>0.946</v>
      </c>
      <c r="AG129" s="6">
        <f t="shared" si="159"/>
        <v>6.757142857142857</v>
      </c>
      <c r="AH129" s="2">
        <v>6</v>
      </c>
      <c r="AI129" s="7">
        <v>0.44</v>
      </c>
      <c r="AJ129" s="6">
        <f t="shared" si="160"/>
        <v>7.333333333333333</v>
      </c>
      <c r="AK129" s="2">
        <f t="shared" si="161"/>
        <v>6864</v>
      </c>
      <c r="AL129" s="7">
        <f t="shared" si="161"/>
        <v>530.7260000000001</v>
      </c>
      <c r="AM129" s="6">
        <f t="shared" si="162"/>
        <v>7.732022144522147</v>
      </c>
      <c r="AO129" s="4" t="s">
        <v>143</v>
      </c>
      <c r="AP129" s="2">
        <f t="shared" si="163"/>
        <v>564</v>
      </c>
      <c r="AQ129" s="7">
        <f t="shared" si="163"/>
        <v>38.29099999999997</v>
      </c>
      <c r="AR129" s="2">
        <f t="shared" si="164"/>
        <v>2176</v>
      </c>
      <c r="AS129" s="7">
        <f t="shared" si="164"/>
        <v>90.095</v>
      </c>
      <c r="AT129" s="2">
        <f t="shared" si="165"/>
        <v>-2378</v>
      </c>
      <c r="AU129" s="7">
        <f t="shared" si="165"/>
        <v>-219.494</v>
      </c>
      <c r="AV129" s="2">
        <f t="shared" si="166"/>
        <v>199</v>
      </c>
      <c r="AW129" s="7">
        <f t="shared" si="166"/>
        <v>14.537</v>
      </c>
      <c r="AX129" s="2">
        <f t="shared" si="167"/>
        <v>-6</v>
      </c>
      <c r="AY129" s="7">
        <f t="shared" si="167"/>
        <v>-0.44</v>
      </c>
      <c r="AZ129" s="2">
        <f t="shared" si="168"/>
        <v>555</v>
      </c>
      <c r="BA129" s="7">
        <f t="shared" si="168"/>
        <v>-77.01100000000002</v>
      </c>
    </row>
    <row r="130" spans="1:53" ht="12.75">
      <c r="A130" s="4" t="s">
        <v>144</v>
      </c>
      <c r="B130" s="2">
        <v>4117</v>
      </c>
      <c r="C130" s="7">
        <v>267.929</v>
      </c>
      <c r="D130" s="6">
        <f t="shared" si="150"/>
        <v>6.507869808112702</v>
      </c>
      <c r="E130" s="2">
        <v>2925</v>
      </c>
      <c r="F130" s="7">
        <v>113.48</v>
      </c>
      <c r="G130" s="6">
        <f t="shared" si="151"/>
        <v>3.87965811965812</v>
      </c>
      <c r="H130" s="2">
        <v>398</v>
      </c>
      <c r="I130" s="7">
        <v>32.965</v>
      </c>
      <c r="J130" s="6">
        <f t="shared" si="149"/>
        <v>8.282663316582916</v>
      </c>
      <c r="K130" s="2">
        <v>338</v>
      </c>
      <c r="L130" s="7">
        <v>21.537</v>
      </c>
      <c r="M130" s="6">
        <f t="shared" si="152"/>
        <v>6.37189349112426</v>
      </c>
      <c r="N130" s="2">
        <v>0</v>
      </c>
      <c r="O130" s="2">
        <v>0</v>
      </c>
      <c r="P130" s="14" t="e">
        <f t="shared" si="153"/>
        <v>#DIV/0!</v>
      </c>
      <c r="Q130" s="2">
        <f t="shared" si="154"/>
        <v>7778</v>
      </c>
      <c r="R130" s="7">
        <f t="shared" si="154"/>
        <v>435.911</v>
      </c>
      <c r="S130" s="6">
        <f t="shared" si="155"/>
        <v>5.6044098740036</v>
      </c>
      <c r="U130" s="4" t="s">
        <v>144</v>
      </c>
      <c r="V130" s="2">
        <v>3598</v>
      </c>
      <c r="W130" s="7">
        <v>238.431</v>
      </c>
      <c r="X130" s="6">
        <f t="shared" si="156"/>
        <v>6.626764869371874</v>
      </c>
      <c r="Y130" s="2">
        <v>756</v>
      </c>
      <c r="Z130" s="7">
        <v>47.728</v>
      </c>
      <c r="AA130" s="6">
        <f t="shared" si="157"/>
        <v>6.313227513227513</v>
      </c>
      <c r="AB130" s="2">
        <v>2576</v>
      </c>
      <c r="AC130" s="7">
        <v>226.27</v>
      </c>
      <c r="AD130" s="6">
        <f t="shared" si="158"/>
        <v>8.783773291925465</v>
      </c>
      <c r="AE130" s="2">
        <v>7</v>
      </c>
      <c r="AF130" s="7">
        <v>0.45</v>
      </c>
      <c r="AG130" s="6">
        <f t="shared" si="159"/>
        <v>6.42857142857143</v>
      </c>
      <c r="AH130" s="2">
        <v>5</v>
      </c>
      <c r="AI130" s="7">
        <v>0.407</v>
      </c>
      <c r="AJ130" s="6">
        <f t="shared" si="160"/>
        <v>8.14</v>
      </c>
      <c r="AK130" s="2">
        <f t="shared" si="161"/>
        <v>6942</v>
      </c>
      <c r="AL130" s="7">
        <f t="shared" si="161"/>
        <v>513.2860000000001</v>
      </c>
      <c r="AM130" s="6">
        <f t="shared" si="162"/>
        <v>7.393921060213196</v>
      </c>
      <c r="AO130" s="4" t="s">
        <v>144</v>
      </c>
      <c r="AP130" s="2">
        <f t="shared" si="163"/>
        <v>519</v>
      </c>
      <c r="AQ130" s="7">
        <f t="shared" si="163"/>
        <v>29.497999999999962</v>
      </c>
      <c r="AR130" s="2">
        <f t="shared" si="164"/>
        <v>2169</v>
      </c>
      <c r="AS130" s="7">
        <f t="shared" si="164"/>
        <v>65.75200000000001</v>
      </c>
      <c r="AT130" s="2">
        <f t="shared" si="165"/>
        <v>-2178</v>
      </c>
      <c r="AU130" s="7">
        <f t="shared" si="165"/>
        <v>-193.305</v>
      </c>
      <c r="AV130" s="2">
        <f t="shared" si="166"/>
        <v>331</v>
      </c>
      <c r="AW130" s="7">
        <f t="shared" si="166"/>
        <v>21.087</v>
      </c>
      <c r="AX130" s="2">
        <f t="shared" si="167"/>
        <v>-5</v>
      </c>
      <c r="AY130" s="7">
        <f t="shared" si="167"/>
        <v>-0.407</v>
      </c>
      <c r="AZ130" s="2">
        <f t="shared" si="168"/>
        <v>836</v>
      </c>
      <c r="BA130" s="7">
        <f t="shared" si="168"/>
        <v>-77.37500000000003</v>
      </c>
    </row>
    <row r="131" spans="1:53" ht="12.75">
      <c r="A131" s="4" t="s">
        <v>146</v>
      </c>
      <c r="B131" s="2">
        <v>3826</v>
      </c>
      <c r="C131" s="7">
        <v>257.949</v>
      </c>
      <c r="D131" s="6">
        <f t="shared" si="150"/>
        <v>6.742002090956613</v>
      </c>
      <c r="E131" s="2">
        <v>2655</v>
      </c>
      <c r="F131" s="7">
        <v>90.726</v>
      </c>
      <c r="G131" s="6">
        <f t="shared" si="151"/>
        <v>3.4171751412429376</v>
      </c>
      <c r="H131" s="2">
        <v>164</v>
      </c>
      <c r="I131" s="7">
        <v>13.903</v>
      </c>
      <c r="J131" s="6">
        <f aca="true" t="shared" si="169" ref="J131:J142">+I131/H131*100</f>
        <v>8.477439024390245</v>
      </c>
      <c r="K131" s="2">
        <v>311</v>
      </c>
      <c r="L131" s="7">
        <v>20.011</v>
      </c>
      <c r="M131" s="6">
        <f t="shared" si="152"/>
        <v>6.4344051446945345</v>
      </c>
      <c r="N131" s="2">
        <v>0</v>
      </c>
      <c r="O131" s="2">
        <v>0</v>
      </c>
      <c r="P131" s="8" t="e">
        <f t="shared" si="153"/>
        <v>#DIV/0!</v>
      </c>
      <c r="Q131" s="2">
        <f t="shared" si="154"/>
        <v>6956</v>
      </c>
      <c r="R131" s="7">
        <f t="shared" si="154"/>
        <v>382.58900000000006</v>
      </c>
      <c r="S131" s="6">
        <f t="shared" si="155"/>
        <v>5.500129384703854</v>
      </c>
      <c r="U131" s="4" t="s">
        <v>146</v>
      </c>
      <c r="V131" s="2">
        <v>3442</v>
      </c>
      <c r="W131" s="7">
        <v>236.44</v>
      </c>
      <c r="X131" s="6">
        <f t="shared" si="156"/>
        <v>6.8692620569436365</v>
      </c>
      <c r="Y131" s="2">
        <v>484</v>
      </c>
      <c r="Z131" s="7">
        <v>26.424</v>
      </c>
      <c r="AA131" s="6">
        <f t="shared" si="157"/>
        <v>5.459504132231404</v>
      </c>
      <c r="AB131" s="2">
        <v>2295</v>
      </c>
      <c r="AC131" s="7">
        <v>199.337</v>
      </c>
      <c r="AD131" s="6">
        <f t="shared" si="158"/>
        <v>8.68570806100218</v>
      </c>
      <c r="AE131" s="2">
        <v>13</v>
      </c>
      <c r="AF131" s="7">
        <v>0.5</v>
      </c>
      <c r="AG131" s="6">
        <f t="shared" si="159"/>
        <v>3.8461538461538463</v>
      </c>
      <c r="AH131" s="2">
        <v>6</v>
      </c>
      <c r="AI131" s="7">
        <v>0.533</v>
      </c>
      <c r="AJ131" s="6">
        <f t="shared" si="160"/>
        <v>8.883333333333333</v>
      </c>
      <c r="AK131" s="2">
        <f t="shared" si="161"/>
        <v>6240</v>
      </c>
      <c r="AL131" s="7">
        <f t="shared" si="161"/>
        <v>463.234</v>
      </c>
      <c r="AM131" s="6">
        <f t="shared" si="162"/>
        <v>7.423621794871795</v>
      </c>
      <c r="AO131" s="4" t="s">
        <v>146</v>
      </c>
      <c r="AP131" s="2">
        <f t="shared" si="163"/>
        <v>384</v>
      </c>
      <c r="AQ131" s="7">
        <f t="shared" si="163"/>
        <v>21.509000000000015</v>
      </c>
      <c r="AR131" s="2">
        <f t="shared" si="164"/>
        <v>2171</v>
      </c>
      <c r="AS131" s="7">
        <f t="shared" si="164"/>
        <v>64.30199999999999</v>
      </c>
      <c r="AT131" s="2">
        <f t="shared" si="165"/>
        <v>-2131</v>
      </c>
      <c r="AU131" s="7">
        <f t="shared" si="165"/>
        <v>-185.434</v>
      </c>
      <c r="AV131" s="2">
        <f t="shared" si="166"/>
        <v>298</v>
      </c>
      <c r="AW131" s="7">
        <f t="shared" si="166"/>
        <v>19.511</v>
      </c>
      <c r="AX131" s="2">
        <f t="shared" si="167"/>
        <v>-6</v>
      </c>
      <c r="AY131" s="7">
        <f t="shared" si="167"/>
        <v>-0.533</v>
      </c>
      <c r="AZ131" s="2">
        <f t="shared" si="168"/>
        <v>716</v>
      </c>
      <c r="BA131" s="7">
        <f t="shared" si="168"/>
        <v>-80.645</v>
      </c>
    </row>
    <row r="132" spans="1:53" ht="12.75">
      <c r="A132" s="4" t="s">
        <v>147</v>
      </c>
      <c r="B132" s="2">
        <v>4067</v>
      </c>
      <c r="C132" s="7">
        <v>281.861</v>
      </c>
      <c r="D132" s="6">
        <f t="shared" si="150"/>
        <v>6.930440127858373</v>
      </c>
      <c r="E132" s="2">
        <v>2817</v>
      </c>
      <c r="F132" s="7">
        <v>142.011</v>
      </c>
      <c r="G132" s="6">
        <f t="shared" si="151"/>
        <v>5.041214057507988</v>
      </c>
      <c r="H132" s="2">
        <v>496</v>
      </c>
      <c r="I132" s="7">
        <v>48.985</v>
      </c>
      <c r="J132" s="6">
        <f t="shared" si="169"/>
        <v>9.876008064516128</v>
      </c>
      <c r="K132" s="2">
        <v>288</v>
      </c>
      <c r="L132" s="7">
        <v>22.338</v>
      </c>
      <c r="M132" s="6">
        <f t="shared" si="152"/>
        <v>7.7562500000000005</v>
      </c>
      <c r="N132" s="2">
        <v>0</v>
      </c>
      <c r="O132" s="2">
        <v>0</v>
      </c>
      <c r="P132" s="8" t="e">
        <f t="shared" si="153"/>
        <v>#DIV/0!</v>
      </c>
      <c r="Q132" s="2">
        <f t="shared" si="154"/>
        <v>7668</v>
      </c>
      <c r="R132" s="7">
        <f t="shared" si="154"/>
        <v>495.195</v>
      </c>
      <c r="S132" s="6">
        <f t="shared" si="155"/>
        <v>6.457942097026605</v>
      </c>
      <c r="U132" s="4" t="s">
        <v>147</v>
      </c>
      <c r="V132" s="2">
        <v>3625</v>
      </c>
      <c r="W132" s="7">
        <v>245.88</v>
      </c>
      <c r="X132" s="6">
        <f t="shared" si="156"/>
        <v>6.7828965517241375</v>
      </c>
      <c r="Y132" s="2">
        <v>1185</v>
      </c>
      <c r="Z132" s="7">
        <v>78.922</v>
      </c>
      <c r="AA132" s="6">
        <f t="shared" si="157"/>
        <v>6.660084388185654</v>
      </c>
      <c r="AB132" s="2">
        <v>1923</v>
      </c>
      <c r="AC132" s="7">
        <v>185.5</v>
      </c>
      <c r="AD132" s="6">
        <f t="shared" si="158"/>
        <v>9.646385855434216</v>
      </c>
      <c r="AE132" s="2">
        <v>2</v>
      </c>
      <c r="AF132" s="7">
        <v>0.169</v>
      </c>
      <c r="AG132" s="6">
        <f t="shared" si="159"/>
        <v>8.450000000000001</v>
      </c>
      <c r="AH132" s="2">
        <v>9</v>
      </c>
      <c r="AI132" s="7">
        <v>0.74</v>
      </c>
      <c r="AJ132" s="6">
        <f t="shared" si="160"/>
        <v>8.222222222222223</v>
      </c>
      <c r="AK132" s="2">
        <f t="shared" si="161"/>
        <v>6744</v>
      </c>
      <c r="AL132" s="7">
        <f t="shared" si="161"/>
        <v>511.211</v>
      </c>
      <c r="AM132" s="6">
        <f t="shared" si="162"/>
        <v>7.58023428232503</v>
      </c>
      <c r="AO132" s="4" t="s">
        <v>147</v>
      </c>
      <c r="AP132" s="2">
        <f t="shared" si="163"/>
        <v>442</v>
      </c>
      <c r="AQ132" s="7">
        <f t="shared" si="163"/>
        <v>35.980999999999995</v>
      </c>
      <c r="AR132" s="2">
        <f t="shared" si="164"/>
        <v>1632</v>
      </c>
      <c r="AS132" s="7">
        <f t="shared" si="164"/>
        <v>63.089</v>
      </c>
      <c r="AT132" s="2">
        <f t="shared" si="165"/>
        <v>-1427</v>
      </c>
      <c r="AU132" s="7">
        <f t="shared" si="165"/>
        <v>-136.515</v>
      </c>
      <c r="AV132" s="2">
        <f t="shared" si="166"/>
        <v>286</v>
      </c>
      <c r="AW132" s="7">
        <f t="shared" si="166"/>
        <v>22.169</v>
      </c>
      <c r="AX132" s="2">
        <f t="shared" si="167"/>
        <v>-9</v>
      </c>
      <c r="AY132" s="7">
        <f t="shared" si="167"/>
        <v>-0.74</v>
      </c>
      <c r="AZ132" s="2">
        <f t="shared" si="168"/>
        <v>924</v>
      </c>
      <c r="BA132" s="7">
        <f t="shared" si="168"/>
        <v>-16.01599999999999</v>
      </c>
    </row>
    <row r="133" spans="1:53" ht="12.75">
      <c r="A133" s="4" t="s">
        <v>148</v>
      </c>
      <c r="B133" s="2">
        <v>4534</v>
      </c>
      <c r="C133" s="7">
        <v>294.548</v>
      </c>
      <c r="D133" s="6">
        <f t="shared" si="150"/>
        <v>6.496426996029996</v>
      </c>
      <c r="E133" s="2">
        <v>2860</v>
      </c>
      <c r="F133" s="7">
        <v>104.912</v>
      </c>
      <c r="G133" s="6">
        <f t="shared" si="151"/>
        <v>3.6682517482517483</v>
      </c>
      <c r="H133" s="2">
        <v>294</v>
      </c>
      <c r="I133" s="7">
        <v>25.308</v>
      </c>
      <c r="J133" s="6">
        <f t="shared" si="169"/>
        <v>8.608163265306121</v>
      </c>
      <c r="K133" s="2">
        <v>341</v>
      </c>
      <c r="L133" s="7">
        <v>20.335</v>
      </c>
      <c r="M133" s="6">
        <f t="shared" si="152"/>
        <v>5.963343108504399</v>
      </c>
      <c r="N133" s="2">
        <v>0</v>
      </c>
      <c r="O133" s="2">
        <v>0</v>
      </c>
      <c r="P133" s="8" t="e">
        <f t="shared" si="153"/>
        <v>#DIV/0!</v>
      </c>
      <c r="Q133" s="2">
        <f t="shared" si="154"/>
        <v>8029</v>
      </c>
      <c r="R133" s="7">
        <f t="shared" si="154"/>
        <v>445.103</v>
      </c>
      <c r="S133" s="6">
        <f t="shared" si="155"/>
        <v>5.543691617885167</v>
      </c>
      <c r="U133" s="4" t="s">
        <v>148</v>
      </c>
      <c r="V133" s="2">
        <v>4013</v>
      </c>
      <c r="W133" s="7">
        <v>265.768</v>
      </c>
      <c r="X133" s="6">
        <f t="shared" si="156"/>
        <v>6.622676302018439</v>
      </c>
      <c r="Y133" s="2">
        <v>612</v>
      </c>
      <c r="Z133" s="7">
        <v>36.642</v>
      </c>
      <c r="AA133" s="6">
        <f t="shared" si="157"/>
        <v>5.987254901960784</v>
      </c>
      <c r="AB133" s="2">
        <v>2504</v>
      </c>
      <c r="AC133" s="7">
        <v>211.221</v>
      </c>
      <c r="AD133" s="6">
        <f t="shared" si="158"/>
        <v>8.435343450479234</v>
      </c>
      <c r="AE133" s="2">
        <v>6</v>
      </c>
      <c r="AF133" s="7">
        <v>0.26</v>
      </c>
      <c r="AG133" s="6">
        <f t="shared" si="159"/>
        <v>4.333333333333334</v>
      </c>
      <c r="AH133" s="2">
        <v>3</v>
      </c>
      <c r="AI133" s="7">
        <v>0.21</v>
      </c>
      <c r="AJ133" s="6">
        <f t="shared" si="160"/>
        <v>6.999999999999999</v>
      </c>
      <c r="AK133" s="2">
        <f t="shared" si="161"/>
        <v>7138</v>
      </c>
      <c r="AL133" s="7">
        <f t="shared" si="161"/>
        <v>514.101</v>
      </c>
      <c r="AM133" s="6">
        <f t="shared" si="162"/>
        <v>7.20231157186887</v>
      </c>
      <c r="AO133" s="4" t="s">
        <v>148</v>
      </c>
      <c r="AP133" s="2">
        <f t="shared" si="163"/>
        <v>521</v>
      </c>
      <c r="AQ133" s="7">
        <f t="shared" si="163"/>
        <v>28.78000000000003</v>
      </c>
      <c r="AR133" s="2">
        <f t="shared" si="164"/>
        <v>2248</v>
      </c>
      <c r="AS133" s="7">
        <f t="shared" si="164"/>
        <v>68.27000000000001</v>
      </c>
      <c r="AT133" s="2">
        <f t="shared" si="165"/>
        <v>-2210</v>
      </c>
      <c r="AU133" s="7">
        <f t="shared" si="165"/>
        <v>-185.913</v>
      </c>
      <c r="AV133" s="2">
        <f t="shared" si="166"/>
        <v>335</v>
      </c>
      <c r="AW133" s="7">
        <f t="shared" si="166"/>
        <v>20.075</v>
      </c>
      <c r="AX133" s="2">
        <f t="shared" si="167"/>
        <v>-3</v>
      </c>
      <c r="AY133" s="7">
        <f t="shared" si="167"/>
        <v>-0.21</v>
      </c>
      <c r="AZ133" s="2">
        <f t="shared" si="168"/>
        <v>891</v>
      </c>
      <c r="BA133" s="7">
        <f t="shared" si="168"/>
        <v>-68.99799999999996</v>
      </c>
    </row>
    <row r="134" spans="1:53" ht="12.75">
      <c r="A134" s="4" t="s">
        <v>149</v>
      </c>
      <c r="B134" s="2">
        <v>4019</v>
      </c>
      <c r="C134" s="7">
        <v>252.74</v>
      </c>
      <c r="D134" s="6">
        <f aca="true" t="shared" si="170" ref="D134:D145">+C134/B134*100</f>
        <v>6.288629012192088</v>
      </c>
      <c r="E134" s="2">
        <v>2361</v>
      </c>
      <c r="F134" s="7">
        <v>80.154</v>
      </c>
      <c r="G134" s="6">
        <f aca="true" t="shared" si="171" ref="G134:G145">+F134/E134*100</f>
        <v>3.3949174078780175</v>
      </c>
      <c r="H134" s="2">
        <v>162</v>
      </c>
      <c r="I134" s="7">
        <v>14.275</v>
      </c>
      <c r="J134" s="6">
        <f t="shared" si="169"/>
        <v>8.811728395061728</v>
      </c>
      <c r="K134" s="2">
        <v>269</v>
      </c>
      <c r="L134" s="7">
        <v>15.588</v>
      </c>
      <c r="M134" s="6">
        <f aca="true" t="shared" si="172" ref="M134:M145">+L134/K134*100</f>
        <v>5.794795539033458</v>
      </c>
      <c r="N134" s="2">
        <v>2</v>
      </c>
      <c r="O134" s="7">
        <v>0.135</v>
      </c>
      <c r="P134" s="6">
        <f aca="true" t="shared" si="173" ref="P134:P145">+O134/N134*100</f>
        <v>6.75</v>
      </c>
      <c r="Q134" s="2">
        <f aca="true" t="shared" si="174" ref="Q134:R145">+B134+E134+H134+K134+N134</f>
        <v>6813</v>
      </c>
      <c r="R134" s="7">
        <f t="shared" si="174"/>
        <v>362.892</v>
      </c>
      <c r="S134" s="6">
        <f aca="true" t="shared" si="175" ref="S134:S145">+R134/Q134*100</f>
        <v>5.326464112725671</v>
      </c>
      <c r="U134" s="4" t="s">
        <v>149</v>
      </c>
      <c r="V134" s="2">
        <v>3885</v>
      </c>
      <c r="W134" s="7">
        <v>248.755</v>
      </c>
      <c r="X134" s="6">
        <f aca="true" t="shared" si="176" ref="X134:X145">+W134/V134*100</f>
        <v>6.402960102960102</v>
      </c>
      <c r="Y134" s="2">
        <v>690</v>
      </c>
      <c r="Z134" s="7">
        <v>39.209</v>
      </c>
      <c r="AA134" s="6">
        <f aca="true" t="shared" si="177" ref="AA134:AA145">+Z134/Y134*100</f>
        <v>5.682463768115943</v>
      </c>
      <c r="AB134" s="2">
        <v>1964</v>
      </c>
      <c r="AC134" s="7">
        <v>150.06</v>
      </c>
      <c r="AD134" s="6">
        <f aca="true" t="shared" si="178" ref="AD134:AD145">+AC134/AB134*100</f>
        <v>7.6405295315682284</v>
      </c>
      <c r="AE134" s="2">
        <v>29</v>
      </c>
      <c r="AF134" s="7">
        <v>1.212</v>
      </c>
      <c r="AG134" s="6">
        <f aca="true" t="shared" si="179" ref="AG134:AG145">+AF134/AE134*100</f>
        <v>4.179310344827586</v>
      </c>
      <c r="AH134" s="2">
        <v>0</v>
      </c>
      <c r="AI134" s="10">
        <v>0</v>
      </c>
      <c r="AJ134" s="8" t="e">
        <f aca="true" t="shared" si="180" ref="AJ134:AJ145">+AI134/AH134*100</f>
        <v>#DIV/0!</v>
      </c>
      <c r="AK134" s="2">
        <f aca="true" t="shared" si="181" ref="AK134:AL145">+V134+Y134+AB134+AE134+AH134</f>
        <v>6568</v>
      </c>
      <c r="AL134" s="7">
        <f t="shared" si="181"/>
        <v>439.236</v>
      </c>
      <c r="AM134" s="6">
        <f aca="true" t="shared" si="182" ref="AM134:AM145">+AL134/AK134*100</f>
        <v>6.687515225334957</v>
      </c>
      <c r="AO134" s="4" t="s">
        <v>149</v>
      </c>
      <c r="AP134" s="2">
        <f aca="true" t="shared" si="183" ref="AP134:AQ145">+B134-V134</f>
        <v>134</v>
      </c>
      <c r="AQ134" s="7">
        <f t="shared" si="183"/>
        <v>3.9850000000000136</v>
      </c>
      <c r="AR134" s="2">
        <f aca="true" t="shared" si="184" ref="AR134:AS145">+E134-Y134</f>
        <v>1671</v>
      </c>
      <c r="AS134" s="7">
        <f t="shared" si="184"/>
        <v>40.94499999999999</v>
      </c>
      <c r="AT134" s="2">
        <f aca="true" t="shared" si="185" ref="AT134:AU145">+H134-AB134</f>
        <v>-1802</v>
      </c>
      <c r="AU134" s="7">
        <f t="shared" si="185"/>
        <v>-135.785</v>
      </c>
      <c r="AV134" s="2">
        <f aca="true" t="shared" si="186" ref="AV134:AW145">+K134-AE134</f>
        <v>240</v>
      </c>
      <c r="AW134" s="7">
        <f t="shared" si="186"/>
        <v>14.376</v>
      </c>
      <c r="AX134" s="2">
        <f aca="true" t="shared" si="187" ref="AX134:AY145">+N134-AH134</f>
        <v>2</v>
      </c>
      <c r="AY134" s="7">
        <f t="shared" si="187"/>
        <v>0.135</v>
      </c>
      <c r="AZ134" s="2">
        <f aca="true" t="shared" si="188" ref="AZ134:BA145">+AP134+AR134+AT134+AV134+AX134</f>
        <v>245</v>
      </c>
      <c r="BA134" s="7">
        <f t="shared" si="188"/>
        <v>-76.34399999999998</v>
      </c>
    </row>
    <row r="135" spans="1:53" ht="12.75">
      <c r="A135" s="4" t="s">
        <v>150</v>
      </c>
      <c r="B135" s="2">
        <v>3791</v>
      </c>
      <c r="C135" s="7">
        <v>238.669</v>
      </c>
      <c r="D135" s="6">
        <f t="shared" si="170"/>
        <v>6.295673964653126</v>
      </c>
      <c r="E135" s="2">
        <v>2090</v>
      </c>
      <c r="F135" s="7">
        <v>89.045</v>
      </c>
      <c r="G135" s="6">
        <f t="shared" si="171"/>
        <v>4.260526315789473</v>
      </c>
      <c r="H135" s="2">
        <v>162</v>
      </c>
      <c r="I135" s="7">
        <v>14.971</v>
      </c>
      <c r="J135" s="6">
        <f t="shared" si="169"/>
        <v>9.241358024691358</v>
      </c>
      <c r="K135" s="2">
        <v>164</v>
      </c>
      <c r="L135" s="7">
        <v>8.486</v>
      </c>
      <c r="M135" s="6">
        <f t="shared" si="172"/>
        <v>5.174390243902439</v>
      </c>
      <c r="N135" s="2">
        <v>7</v>
      </c>
      <c r="O135" s="7">
        <v>0.564</v>
      </c>
      <c r="P135" s="6">
        <f t="shared" si="173"/>
        <v>8.057142857142855</v>
      </c>
      <c r="Q135" s="2">
        <f t="shared" si="174"/>
        <v>6214</v>
      </c>
      <c r="R135" s="7">
        <f t="shared" si="174"/>
        <v>351.735</v>
      </c>
      <c r="S135" s="6">
        <f t="shared" si="175"/>
        <v>5.660363694882523</v>
      </c>
      <c r="U135" s="4" t="s">
        <v>150</v>
      </c>
      <c r="V135" s="2">
        <v>4787</v>
      </c>
      <c r="W135" s="7">
        <v>301.377</v>
      </c>
      <c r="X135" s="6">
        <f t="shared" si="176"/>
        <v>6.295738458324629</v>
      </c>
      <c r="Y135" s="2">
        <v>1036</v>
      </c>
      <c r="Z135" s="7">
        <v>52.701</v>
      </c>
      <c r="AA135" s="6">
        <f t="shared" si="177"/>
        <v>5.086969111969112</v>
      </c>
      <c r="AB135" s="2">
        <v>1604</v>
      </c>
      <c r="AC135" s="7">
        <v>113.283</v>
      </c>
      <c r="AD135" s="6">
        <f t="shared" si="178"/>
        <v>7.062531172069826</v>
      </c>
      <c r="AE135" s="2">
        <v>141</v>
      </c>
      <c r="AF135" s="7">
        <v>6.442</v>
      </c>
      <c r="AG135" s="6">
        <f t="shared" si="179"/>
        <v>4.568794326241135</v>
      </c>
      <c r="AH135" s="2">
        <v>0</v>
      </c>
      <c r="AI135" s="10">
        <v>0</v>
      </c>
      <c r="AJ135" s="8" t="e">
        <f t="shared" si="180"/>
        <v>#DIV/0!</v>
      </c>
      <c r="AK135" s="2">
        <f t="shared" si="181"/>
        <v>7568</v>
      </c>
      <c r="AL135" s="7">
        <f t="shared" si="181"/>
        <v>473.80300000000005</v>
      </c>
      <c r="AM135" s="6">
        <f t="shared" si="182"/>
        <v>6.26061046511628</v>
      </c>
      <c r="AO135" s="4" t="s">
        <v>150</v>
      </c>
      <c r="AP135" s="2">
        <f t="shared" si="183"/>
        <v>-996</v>
      </c>
      <c r="AQ135" s="7">
        <f t="shared" si="183"/>
        <v>-62.708</v>
      </c>
      <c r="AR135" s="2">
        <f t="shared" si="184"/>
        <v>1054</v>
      </c>
      <c r="AS135" s="7">
        <f t="shared" si="184"/>
        <v>36.344</v>
      </c>
      <c r="AT135" s="2">
        <f t="shared" si="185"/>
        <v>-1442</v>
      </c>
      <c r="AU135" s="7">
        <f t="shared" si="185"/>
        <v>-98.312</v>
      </c>
      <c r="AV135" s="2">
        <f t="shared" si="186"/>
        <v>23</v>
      </c>
      <c r="AW135" s="7">
        <f t="shared" si="186"/>
        <v>2.0440000000000005</v>
      </c>
      <c r="AX135" s="2">
        <f t="shared" si="187"/>
        <v>7</v>
      </c>
      <c r="AY135" s="7">
        <f t="shared" si="187"/>
        <v>0.564</v>
      </c>
      <c r="AZ135" s="2">
        <f t="shared" si="188"/>
        <v>-1354</v>
      </c>
      <c r="BA135" s="7">
        <f t="shared" si="188"/>
        <v>-122.068</v>
      </c>
    </row>
    <row r="136" spans="1:53" ht="12.75">
      <c r="A136" s="4" t="s">
        <v>151</v>
      </c>
      <c r="B136" s="2">
        <v>4467</v>
      </c>
      <c r="C136" s="7">
        <v>282.61</v>
      </c>
      <c r="D136" s="6">
        <f t="shared" si="170"/>
        <v>6.326617416610701</v>
      </c>
      <c r="E136" s="2">
        <v>1826</v>
      </c>
      <c r="F136" s="7">
        <v>78.831</v>
      </c>
      <c r="G136" s="6">
        <f t="shared" si="171"/>
        <v>4.317141292442497</v>
      </c>
      <c r="H136" s="2">
        <v>116</v>
      </c>
      <c r="I136" s="7">
        <v>10.423</v>
      </c>
      <c r="J136" s="6">
        <f t="shared" si="169"/>
        <v>8.985344827586207</v>
      </c>
      <c r="K136" s="2">
        <v>185</v>
      </c>
      <c r="L136" s="7">
        <v>9.68</v>
      </c>
      <c r="M136" s="6">
        <f t="shared" si="172"/>
        <v>5.232432432432432</v>
      </c>
      <c r="N136" s="2">
        <v>5</v>
      </c>
      <c r="O136" s="7">
        <v>0.457</v>
      </c>
      <c r="P136" s="6">
        <f t="shared" si="173"/>
        <v>9.14</v>
      </c>
      <c r="Q136" s="2">
        <f t="shared" si="174"/>
        <v>6599</v>
      </c>
      <c r="R136" s="7">
        <f t="shared" si="174"/>
        <v>382.00100000000003</v>
      </c>
      <c r="S136" s="6">
        <f t="shared" si="175"/>
        <v>5.788771025913018</v>
      </c>
      <c r="U136" s="4" t="s">
        <v>151</v>
      </c>
      <c r="V136" s="2">
        <v>4870</v>
      </c>
      <c r="W136" s="7">
        <v>315.889</v>
      </c>
      <c r="X136" s="6">
        <f t="shared" si="176"/>
        <v>6.486427104722793</v>
      </c>
      <c r="Y136" s="2">
        <v>1224</v>
      </c>
      <c r="Z136" s="7">
        <v>61.101</v>
      </c>
      <c r="AA136" s="6">
        <f t="shared" si="177"/>
        <v>4.991911764705883</v>
      </c>
      <c r="AB136" s="2">
        <v>1721</v>
      </c>
      <c r="AC136" s="7">
        <v>124.613</v>
      </c>
      <c r="AD136" s="6">
        <f t="shared" si="178"/>
        <v>7.240732132481116</v>
      </c>
      <c r="AE136" s="2">
        <v>62</v>
      </c>
      <c r="AF136" s="7">
        <v>3.091</v>
      </c>
      <c r="AG136" s="6">
        <f t="shared" si="179"/>
        <v>4.985483870967742</v>
      </c>
      <c r="AH136" s="2">
        <v>0</v>
      </c>
      <c r="AI136" s="10">
        <v>0</v>
      </c>
      <c r="AJ136" s="8" t="e">
        <f t="shared" si="180"/>
        <v>#DIV/0!</v>
      </c>
      <c r="AK136" s="2">
        <f t="shared" si="181"/>
        <v>7877</v>
      </c>
      <c r="AL136" s="7">
        <f t="shared" si="181"/>
        <v>504.694</v>
      </c>
      <c r="AM136" s="6">
        <f t="shared" si="182"/>
        <v>6.407185476704329</v>
      </c>
      <c r="AO136" s="4" t="s">
        <v>151</v>
      </c>
      <c r="AP136" s="2">
        <f t="shared" si="183"/>
        <v>-403</v>
      </c>
      <c r="AQ136" s="7">
        <f t="shared" si="183"/>
        <v>-33.278999999999996</v>
      </c>
      <c r="AR136" s="2">
        <f t="shared" si="184"/>
        <v>602</v>
      </c>
      <c r="AS136" s="7">
        <f t="shared" si="184"/>
        <v>17.730000000000004</v>
      </c>
      <c r="AT136" s="2">
        <f t="shared" si="185"/>
        <v>-1605</v>
      </c>
      <c r="AU136" s="7">
        <f t="shared" si="185"/>
        <v>-114.19</v>
      </c>
      <c r="AV136" s="2">
        <f t="shared" si="186"/>
        <v>123</v>
      </c>
      <c r="AW136" s="7">
        <f t="shared" si="186"/>
        <v>6.5889999999999995</v>
      </c>
      <c r="AX136" s="2">
        <f t="shared" si="187"/>
        <v>5</v>
      </c>
      <c r="AY136" s="7">
        <f t="shared" si="187"/>
        <v>0.457</v>
      </c>
      <c r="AZ136" s="2">
        <f t="shared" si="188"/>
        <v>-1278</v>
      </c>
      <c r="BA136" s="7">
        <f t="shared" si="188"/>
        <v>-122.69299999999998</v>
      </c>
    </row>
    <row r="137" spans="1:53" ht="12.75">
      <c r="A137" s="4" t="s">
        <v>152</v>
      </c>
      <c r="B137" s="2">
        <v>5164</v>
      </c>
      <c r="C137" s="7">
        <v>333.232</v>
      </c>
      <c r="D137" s="6">
        <f t="shared" si="170"/>
        <v>6.452982184353215</v>
      </c>
      <c r="E137" s="2">
        <v>1897</v>
      </c>
      <c r="F137" s="7">
        <v>113.467</v>
      </c>
      <c r="G137" s="6">
        <f t="shared" si="171"/>
        <v>5.981391671059567</v>
      </c>
      <c r="H137" s="2">
        <v>144</v>
      </c>
      <c r="I137" s="7">
        <v>13.912</v>
      </c>
      <c r="J137" s="6">
        <f t="shared" si="169"/>
        <v>9.661111111111111</v>
      </c>
      <c r="K137" s="2">
        <v>127</v>
      </c>
      <c r="L137" s="7">
        <v>6.828</v>
      </c>
      <c r="M137" s="6">
        <f t="shared" si="172"/>
        <v>5.376377952755906</v>
      </c>
      <c r="N137" s="2">
        <v>4</v>
      </c>
      <c r="O137" s="7">
        <v>0.285</v>
      </c>
      <c r="P137" s="6">
        <f t="shared" si="173"/>
        <v>7.124999999999999</v>
      </c>
      <c r="Q137" s="2">
        <f t="shared" si="174"/>
        <v>7336</v>
      </c>
      <c r="R137" s="7">
        <f t="shared" si="174"/>
        <v>467.724</v>
      </c>
      <c r="S137" s="6">
        <f t="shared" si="175"/>
        <v>6.375736095965104</v>
      </c>
      <c r="U137" s="4" t="s">
        <v>152</v>
      </c>
      <c r="V137" s="2">
        <v>6224</v>
      </c>
      <c r="W137" s="7">
        <v>405.948</v>
      </c>
      <c r="X137" s="6">
        <f t="shared" si="176"/>
        <v>6.522300771208226</v>
      </c>
      <c r="Y137" s="2">
        <v>1120</v>
      </c>
      <c r="Z137" s="7">
        <v>57.029</v>
      </c>
      <c r="AA137" s="6">
        <f t="shared" si="177"/>
        <v>5.091875000000001</v>
      </c>
      <c r="AB137" s="2">
        <v>1972</v>
      </c>
      <c r="AC137" s="7">
        <v>148.068</v>
      </c>
      <c r="AD137" s="6">
        <f t="shared" si="178"/>
        <v>7.508519269776877</v>
      </c>
      <c r="AE137" s="2">
        <v>186</v>
      </c>
      <c r="AF137" s="7">
        <v>10.633</v>
      </c>
      <c r="AG137" s="6">
        <f t="shared" si="179"/>
        <v>5.716666666666667</v>
      </c>
      <c r="AH137" s="2">
        <v>0</v>
      </c>
      <c r="AI137" s="10">
        <v>0</v>
      </c>
      <c r="AJ137" s="8" t="e">
        <f t="shared" si="180"/>
        <v>#DIV/0!</v>
      </c>
      <c r="AK137" s="2">
        <f t="shared" si="181"/>
        <v>9502</v>
      </c>
      <c r="AL137" s="7">
        <f t="shared" si="181"/>
        <v>621.678</v>
      </c>
      <c r="AM137" s="6">
        <f t="shared" si="182"/>
        <v>6.542601557566828</v>
      </c>
      <c r="AO137" s="4" t="s">
        <v>152</v>
      </c>
      <c r="AP137" s="2">
        <f t="shared" si="183"/>
        <v>-1060</v>
      </c>
      <c r="AQ137" s="7">
        <f t="shared" si="183"/>
        <v>-72.71599999999995</v>
      </c>
      <c r="AR137" s="2">
        <f t="shared" si="184"/>
        <v>777</v>
      </c>
      <c r="AS137" s="7">
        <f t="shared" si="184"/>
        <v>56.437999999999995</v>
      </c>
      <c r="AT137" s="2">
        <f t="shared" si="185"/>
        <v>-1828</v>
      </c>
      <c r="AU137" s="7">
        <f t="shared" si="185"/>
        <v>-134.156</v>
      </c>
      <c r="AV137" s="2">
        <f t="shared" si="186"/>
        <v>-59</v>
      </c>
      <c r="AW137" s="7">
        <f t="shared" si="186"/>
        <v>-3.804999999999999</v>
      </c>
      <c r="AX137" s="2">
        <f t="shared" si="187"/>
        <v>4</v>
      </c>
      <c r="AY137" s="7">
        <f t="shared" si="187"/>
        <v>0.285</v>
      </c>
      <c r="AZ137" s="2">
        <f t="shared" si="188"/>
        <v>-2166</v>
      </c>
      <c r="BA137" s="7">
        <f t="shared" si="188"/>
        <v>-153.95399999999998</v>
      </c>
    </row>
    <row r="138" spans="1:53" ht="12.75">
      <c r="A138" s="4" t="s">
        <v>153</v>
      </c>
      <c r="B138" s="2">
        <v>5179</v>
      </c>
      <c r="C138" s="7">
        <v>337.214</v>
      </c>
      <c r="D138" s="6">
        <f t="shared" si="170"/>
        <v>6.511179764433288</v>
      </c>
      <c r="E138" s="2">
        <v>2043</v>
      </c>
      <c r="F138" s="7">
        <v>109.701</v>
      </c>
      <c r="G138" s="6">
        <f t="shared" si="171"/>
        <v>5.369603524229075</v>
      </c>
      <c r="H138" s="2">
        <v>131</v>
      </c>
      <c r="I138" s="7">
        <v>12.415</v>
      </c>
      <c r="J138" s="6">
        <f t="shared" si="169"/>
        <v>9.477099236641221</v>
      </c>
      <c r="K138" s="2">
        <v>176</v>
      </c>
      <c r="L138" s="7">
        <v>9.924</v>
      </c>
      <c r="M138" s="6">
        <f t="shared" si="172"/>
        <v>5.638636363636363</v>
      </c>
      <c r="N138" s="2">
        <v>2</v>
      </c>
      <c r="O138" s="7">
        <v>0.183</v>
      </c>
      <c r="P138" s="2">
        <f t="shared" si="173"/>
        <v>9.15</v>
      </c>
      <c r="Q138" s="2">
        <f t="shared" si="174"/>
        <v>7531</v>
      </c>
      <c r="R138" s="7">
        <f t="shared" si="174"/>
        <v>469.43699999999995</v>
      </c>
      <c r="S138" s="6">
        <f t="shared" si="175"/>
        <v>6.233395299429026</v>
      </c>
      <c r="U138" s="4" t="s">
        <v>153</v>
      </c>
      <c r="V138" s="2">
        <v>5947</v>
      </c>
      <c r="W138" s="7">
        <v>389.069</v>
      </c>
      <c r="X138" s="6">
        <f t="shared" si="176"/>
        <v>6.542273415167312</v>
      </c>
      <c r="Y138" s="2">
        <v>1258</v>
      </c>
      <c r="Z138" s="7">
        <v>66.043</v>
      </c>
      <c r="AA138" s="6">
        <f t="shared" si="177"/>
        <v>5.249841017488077</v>
      </c>
      <c r="AB138" s="2">
        <v>1071</v>
      </c>
      <c r="AC138" s="7">
        <v>79.437</v>
      </c>
      <c r="AD138" s="6">
        <f t="shared" si="178"/>
        <v>7.417086834733894</v>
      </c>
      <c r="AE138" s="2">
        <v>173</v>
      </c>
      <c r="AF138" s="7">
        <v>9.554</v>
      </c>
      <c r="AG138" s="6">
        <f t="shared" si="179"/>
        <v>5.522543352601157</v>
      </c>
      <c r="AH138" s="2">
        <v>0</v>
      </c>
      <c r="AI138" s="10">
        <v>0</v>
      </c>
      <c r="AJ138" s="8" t="e">
        <f t="shared" si="180"/>
        <v>#DIV/0!</v>
      </c>
      <c r="AK138" s="2">
        <f t="shared" si="181"/>
        <v>8449</v>
      </c>
      <c r="AL138" s="7">
        <f t="shared" si="181"/>
        <v>544.103</v>
      </c>
      <c r="AM138" s="6">
        <f t="shared" si="182"/>
        <v>6.439850869925435</v>
      </c>
      <c r="AO138" s="4" t="s">
        <v>153</v>
      </c>
      <c r="AP138" s="2">
        <f t="shared" si="183"/>
        <v>-768</v>
      </c>
      <c r="AQ138" s="7">
        <f t="shared" si="183"/>
        <v>-51.85500000000002</v>
      </c>
      <c r="AR138" s="2">
        <f t="shared" si="184"/>
        <v>785</v>
      </c>
      <c r="AS138" s="7">
        <f t="shared" si="184"/>
        <v>43.65799999999999</v>
      </c>
      <c r="AT138" s="2">
        <f t="shared" si="185"/>
        <v>-940</v>
      </c>
      <c r="AU138" s="7">
        <f t="shared" si="185"/>
        <v>-67.02199999999999</v>
      </c>
      <c r="AV138" s="2">
        <f t="shared" si="186"/>
        <v>3</v>
      </c>
      <c r="AW138" s="7">
        <f t="shared" si="186"/>
        <v>0.3699999999999992</v>
      </c>
      <c r="AX138" s="2">
        <f t="shared" si="187"/>
        <v>2</v>
      </c>
      <c r="AY138" s="7">
        <f t="shared" si="187"/>
        <v>0.183</v>
      </c>
      <c r="AZ138" s="2">
        <f t="shared" si="188"/>
        <v>-918</v>
      </c>
      <c r="BA138" s="7">
        <f t="shared" si="188"/>
        <v>-74.66600000000001</v>
      </c>
    </row>
    <row r="139" spans="1:53" ht="12.75">
      <c r="A139" s="4" t="s">
        <v>154</v>
      </c>
      <c r="B139" s="2">
        <v>4819</v>
      </c>
      <c r="C139" s="7">
        <v>315.204</v>
      </c>
      <c r="D139" s="6">
        <f t="shared" si="170"/>
        <v>6.540859099398215</v>
      </c>
      <c r="E139" s="2">
        <v>2383</v>
      </c>
      <c r="F139" s="7">
        <v>137.47</v>
      </c>
      <c r="G139" s="6">
        <f t="shared" si="171"/>
        <v>5.768778850188838</v>
      </c>
      <c r="H139" s="2">
        <v>238</v>
      </c>
      <c r="I139" s="7">
        <v>21.979</v>
      </c>
      <c r="J139" s="6">
        <f t="shared" si="169"/>
        <v>9.234873949579832</v>
      </c>
      <c r="K139" s="2">
        <v>256</v>
      </c>
      <c r="L139" s="7">
        <v>14.004</v>
      </c>
      <c r="M139" s="6">
        <f t="shared" si="172"/>
        <v>5.4703124999999995</v>
      </c>
      <c r="N139" s="2">
        <v>2</v>
      </c>
      <c r="O139" s="7">
        <v>0.188</v>
      </c>
      <c r="P139" s="6">
        <f t="shared" si="173"/>
        <v>9.4</v>
      </c>
      <c r="Q139" s="2">
        <f t="shared" si="174"/>
        <v>7698</v>
      </c>
      <c r="R139" s="7">
        <f t="shared" si="174"/>
        <v>488.84499999999997</v>
      </c>
      <c r="S139" s="6">
        <f t="shared" si="175"/>
        <v>6.350285788516498</v>
      </c>
      <c r="U139" s="4" t="s">
        <v>154</v>
      </c>
      <c r="V139" s="2">
        <v>4713</v>
      </c>
      <c r="W139" s="7">
        <v>312.339</v>
      </c>
      <c r="X139" s="6">
        <f t="shared" si="176"/>
        <v>6.627180140038193</v>
      </c>
      <c r="Y139" s="2">
        <v>992</v>
      </c>
      <c r="Z139" s="7">
        <v>57.08</v>
      </c>
      <c r="AA139" s="6">
        <f t="shared" si="177"/>
        <v>5.754032258064516</v>
      </c>
      <c r="AB139" s="2">
        <v>2026</v>
      </c>
      <c r="AC139" s="7">
        <v>154.519</v>
      </c>
      <c r="AD139" s="6">
        <f t="shared" si="178"/>
        <v>7.62680157946693</v>
      </c>
      <c r="AE139" s="2">
        <v>43</v>
      </c>
      <c r="AF139" s="7">
        <v>2.631</v>
      </c>
      <c r="AG139" s="6">
        <f t="shared" si="179"/>
        <v>6.11860465116279</v>
      </c>
      <c r="AH139" s="2">
        <v>0</v>
      </c>
      <c r="AI139" s="10">
        <v>0</v>
      </c>
      <c r="AJ139" s="8" t="e">
        <f t="shared" si="180"/>
        <v>#DIV/0!</v>
      </c>
      <c r="AK139" s="2">
        <f t="shared" si="181"/>
        <v>7774</v>
      </c>
      <c r="AL139" s="7">
        <f t="shared" si="181"/>
        <v>526.569</v>
      </c>
      <c r="AM139" s="6">
        <f t="shared" si="182"/>
        <v>6.7734628248006175</v>
      </c>
      <c r="AO139" s="4" t="s">
        <v>154</v>
      </c>
      <c r="AP139" s="2">
        <f t="shared" si="183"/>
        <v>106</v>
      </c>
      <c r="AQ139" s="7">
        <f t="shared" si="183"/>
        <v>2.865000000000009</v>
      </c>
      <c r="AR139" s="2">
        <f t="shared" si="184"/>
        <v>1391</v>
      </c>
      <c r="AS139" s="7">
        <f t="shared" si="184"/>
        <v>80.39</v>
      </c>
      <c r="AT139" s="2">
        <f t="shared" si="185"/>
        <v>-1788</v>
      </c>
      <c r="AU139" s="7">
        <f t="shared" si="185"/>
        <v>-132.54000000000002</v>
      </c>
      <c r="AV139" s="2">
        <f t="shared" si="186"/>
        <v>213</v>
      </c>
      <c r="AW139" s="7">
        <f t="shared" si="186"/>
        <v>11.373</v>
      </c>
      <c r="AX139" s="2">
        <f t="shared" si="187"/>
        <v>2</v>
      </c>
      <c r="AY139" s="7">
        <f t="shared" si="187"/>
        <v>0.188</v>
      </c>
      <c r="AZ139" s="2">
        <f t="shared" si="188"/>
        <v>-76</v>
      </c>
      <c r="BA139" s="7">
        <f t="shared" si="188"/>
        <v>-37.72400000000001</v>
      </c>
    </row>
    <row r="140" spans="1:53" ht="12.75">
      <c r="A140" s="4" t="s">
        <v>155</v>
      </c>
      <c r="B140" s="2">
        <v>4545</v>
      </c>
      <c r="C140" s="7">
        <v>299.757</v>
      </c>
      <c r="D140" s="6">
        <f t="shared" si="170"/>
        <v>6.595313531353135</v>
      </c>
      <c r="E140" s="2">
        <v>2171</v>
      </c>
      <c r="F140" s="7">
        <v>139.582</v>
      </c>
      <c r="G140" s="6">
        <f t="shared" si="171"/>
        <v>6.429387379087978</v>
      </c>
      <c r="H140" s="2">
        <v>139</v>
      </c>
      <c r="I140" s="7">
        <v>10.184</v>
      </c>
      <c r="J140" s="6">
        <f t="shared" si="169"/>
        <v>7.326618705035972</v>
      </c>
      <c r="K140" s="2">
        <v>306</v>
      </c>
      <c r="L140" s="7">
        <v>18.375</v>
      </c>
      <c r="M140" s="6">
        <f t="shared" si="172"/>
        <v>6.004901960784314</v>
      </c>
      <c r="N140" s="2">
        <v>0</v>
      </c>
      <c r="O140" s="2">
        <v>0</v>
      </c>
      <c r="P140" s="14" t="e">
        <f t="shared" si="173"/>
        <v>#DIV/0!</v>
      </c>
      <c r="Q140" s="2">
        <f t="shared" si="174"/>
        <v>7161</v>
      </c>
      <c r="R140" s="7">
        <f t="shared" si="174"/>
        <v>467.898</v>
      </c>
      <c r="S140" s="6">
        <f t="shared" si="175"/>
        <v>6.533975701717637</v>
      </c>
      <c r="U140" s="4" t="s">
        <v>155</v>
      </c>
      <c r="V140" s="2">
        <v>4153</v>
      </c>
      <c r="W140" s="7">
        <v>278.147</v>
      </c>
      <c r="X140" s="6">
        <f t="shared" si="176"/>
        <v>6.697495786178666</v>
      </c>
      <c r="Y140" s="2">
        <v>389</v>
      </c>
      <c r="Z140" s="7">
        <v>26.077</v>
      </c>
      <c r="AA140" s="6">
        <f t="shared" si="177"/>
        <v>6.703598971722366</v>
      </c>
      <c r="AB140" s="2">
        <v>2424</v>
      </c>
      <c r="AC140" s="7">
        <v>173.471</v>
      </c>
      <c r="AD140" s="6">
        <f t="shared" si="178"/>
        <v>7.156394389438944</v>
      </c>
      <c r="AE140" s="2">
        <v>14</v>
      </c>
      <c r="AF140" s="7">
        <v>0.982</v>
      </c>
      <c r="AG140" s="6">
        <f t="shared" si="179"/>
        <v>7.014285714285714</v>
      </c>
      <c r="AH140" s="2">
        <v>1</v>
      </c>
      <c r="AI140" s="7">
        <v>0.026</v>
      </c>
      <c r="AJ140" s="6">
        <f t="shared" si="180"/>
        <v>2.6</v>
      </c>
      <c r="AK140" s="2">
        <f t="shared" si="181"/>
        <v>6981</v>
      </c>
      <c r="AL140" s="7">
        <f t="shared" si="181"/>
        <v>478.70300000000003</v>
      </c>
      <c r="AM140" s="6">
        <f t="shared" si="182"/>
        <v>6.857226758344077</v>
      </c>
      <c r="AO140" s="4" t="s">
        <v>155</v>
      </c>
      <c r="AP140" s="2">
        <f t="shared" si="183"/>
        <v>392</v>
      </c>
      <c r="AQ140" s="7">
        <f t="shared" si="183"/>
        <v>21.610000000000014</v>
      </c>
      <c r="AR140" s="2">
        <f t="shared" si="184"/>
        <v>1782</v>
      </c>
      <c r="AS140" s="7">
        <f t="shared" si="184"/>
        <v>113.505</v>
      </c>
      <c r="AT140" s="2">
        <f t="shared" si="185"/>
        <v>-2285</v>
      </c>
      <c r="AU140" s="7">
        <f t="shared" si="185"/>
        <v>-163.287</v>
      </c>
      <c r="AV140" s="2">
        <f t="shared" si="186"/>
        <v>292</v>
      </c>
      <c r="AW140" s="7">
        <f t="shared" si="186"/>
        <v>17.393</v>
      </c>
      <c r="AX140" s="2">
        <f t="shared" si="187"/>
        <v>-1</v>
      </c>
      <c r="AY140" s="7">
        <f t="shared" si="187"/>
        <v>-0.026</v>
      </c>
      <c r="AZ140" s="2">
        <f t="shared" si="188"/>
        <v>180</v>
      </c>
      <c r="BA140" s="7">
        <f t="shared" si="188"/>
        <v>-10.804999999999996</v>
      </c>
    </row>
    <row r="141" spans="1:53" ht="12.75">
      <c r="A141" s="4" t="s">
        <v>156</v>
      </c>
      <c r="B141" s="2">
        <v>4620</v>
      </c>
      <c r="C141" s="7">
        <v>302.815</v>
      </c>
      <c r="D141" s="6">
        <f t="shared" si="170"/>
        <v>6.554437229437229</v>
      </c>
      <c r="E141" s="2">
        <v>2176</v>
      </c>
      <c r="F141" s="7">
        <v>136.819</v>
      </c>
      <c r="G141" s="6">
        <f t="shared" si="171"/>
        <v>6.287637867647058</v>
      </c>
      <c r="H141" s="2">
        <v>126</v>
      </c>
      <c r="I141" s="7">
        <v>8.229</v>
      </c>
      <c r="J141" s="6">
        <f t="shared" si="169"/>
        <v>6.53095238095238</v>
      </c>
      <c r="K141" s="2">
        <v>324</v>
      </c>
      <c r="L141" s="7">
        <v>19.026</v>
      </c>
      <c r="M141" s="6">
        <f t="shared" si="172"/>
        <v>5.872222222222223</v>
      </c>
      <c r="N141" s="2">
        <v>0</v>
      </c>
      <c r="O141" s="2">
        <v>0</v>
      </c>
      <c r="P141" s="14" t="e">
        <f t="shared" si="173"/>
        <v>#DIV/0!</v>
      </c>
      <c r="Q141" s="2">
        <f t="shared" si="174"/>
        <v>7246</v>
      </c>
      <c r="R141" s="7">
        <f t="shared" si="174"/>
        <v>466.889</v>
      </c>
      <c r="S141" s="6">
        <f t="shared" si="175"/>
        <v>6.443403256969363</v>
      </c>
      <c r="U141" s="4" t="s">
        <v>156</v>
      </c>
      <c r="V141" s="2">
        <v>4229</v>
      </c>
      <c r="W141" s="7">
        <v>282.432</v>
      </c>
      <c r="X141" s="6">
        <f t="shared" si="176"/>
        <v>6.678458264365099</v>
      </c>
      <c r="Y141" s="2">
        <v>501</v>
      </c>
      <c r="Z141" s="7">
        <v>30.574</v>
      </c>
      <c r="AA141" s="6">
        <f t="shared" si="177"/>
        <v>6.102594810379242</v>
      </c>
      <c r="AB141" s="2">
        <v>2325</v>
      </c>
      <c r="AC141" s="7">
        <v>166.15</v>
      </c>
      <c r="AD141" s="6">
        <f t="shared" si="178"/>
        <v>7.146236559139785</v>
      </c>
      <c r="AE141" s="2">
        <v>17</v>
      </c>
      <c r="AF141" s="7">
        <v>0.944</v>
      </c>
      <c r="AG141" s="6">
        <f t="shared" si="179"/>
        <v>5.552941176470588</v>
      </c>
      <c r="AH141" s="2">
        <v>3</v>
      </c>
      <c r="AI141" s="7">
        <v>0.259</v>
      </c>
      <c r="AJ141" s="6">
        <f t="shared" si="180"/>
        <v>8.633333333333333</v>
      </c>
      <c r="AK141" s="2">
        <f t="shared" si="181"/>
        <v>7075</v>
      </c>
      <c r="AL141" s="7">
        <f t="shared" si="181"/>
        <v>480.3590000000001</v>
      </c>
      <c r="AM141" s="6">
        <f t="shared" si="182"/>
        <v>6.789526501766787</v>
      </c>
      <c r="AO141" s="4" t="s">
        <v>156</v>
      </c>
      <c r="AP141" s="2">
        <f t="shared" si="183"/>
        <v>391</v>
      </c>
      <c r="AQ141" s="7">
        <f t="shared" si="183"/>
        <v>20.38299999999998</v>
      </c>
      <c r="AR141" s="2">
        <f t="shared" si="184"/>
        <v>1675</v>
      </c>
      <c r="AS141" s="7">
        <f t="shared" si="184"/>
        <v>106.24499999999999</v>
      </c>
      <c r="AT141" s="2">
        <f t="shared" si="185"/>
        <v>-2199</v>
      </c>
      <c r="AU141" s="7">
        <f t="shared" si="185"/>
        <v>-157.921</v>
      </c>
      <c r="AV141" s="2">
        <f t="shared" si="186"/>
        <v>307</v>
      </c>
      <c r="AW141" s="7">
        <f t="shared" si="186"/>
        <v>18.082</v>
      </c>
      <c r="AX141" s="2">
        <f t="shared" si="187"/>
        <v>-3</v>
      </c>
      <c r="AY141" s="7">
        <f t="shared" si="187"/>
        <v>-0.259</v>
      </c>
      <c r="AZ141" s="2">
        <f t="shared" si="188"/>
        <v>171</v>
      </c>
      <c r="BA141" s="7">
        <f t="shared" si="188"/>
        <v>-13.47000000000002</v>
      </c>
    </row>
    <row r="142" spans="1:53" ht="12.75">
      <c r="A142" s="4" t="s">
        <v>157</v>
      </c>
      <c r="B142" s="2">
        <v>4588</v>
      </c>
      <c r="C142" s="7">
        <v>299.187</v>
      </c>
      <c r="D142" s="6">
        <f t="shared" si="170"/>
        <v>6.5210767218831736</v>
      </c>
      <c r="E142" s="2">
        <v>2291</v>
      </c>
      <c r="F142" s="7">
        <v>140.547</v>
      </c>
      <c r="G142" s="6">
        <f t="shared" si="171"/>
        <v>6.13474465298996</v>
      </c>
      <c r="H142" s="2">
        <v>238</v>
      </c>
      <c r="I142" s="7">
        <v>18.556</v>
      </c>
      <c r="J142" s="6">
        <f t="shared" si="169"/>
        <v>7.796638655462185</v>
      </c>
      <c r="K142" s="2">
        <v>325</v>
      </c>
      <c r="L142" s="7">
        <v>18.41</v>
      </c>
      <c r="M142" s="6">
        <f t="shared" si="172"/>
        <v>5.664615384615384</v>
      </c>
      <c r="N142" s="2">
        <v>0</v>
      </c>
      <c r="O142" s="2">
        <v>0</v>
      </c>
      <c r="P142" s="14" t="e">
        <f t="shared" si="173"/>
        <v>#DIV/0!</v>
      </c>
      <c r="Q142" s="2">
        <f t="shared" si="174"/>
        <v>7442</v>
      </c>
      <c r="R142" s="7">
        <f t="shared" si="174"/>
        <v>476.70000000000005</v>
      </c>
      <c r="S142" s="6">
        <f t="shared" si="175"/>
        <v>6.405536146197259</v>
      </c>
      <c r="U142" s="4" t="s">
        <v>157</v>
      </c>
      <c r="V142" s="2">
        <v>4275</v>
      </c>
      <c r="W142" s="7">
        <v>283.316</v>
      </c>
      <c r="X142" s="6">
        <f t="shared" si="176"/>
        <v>6.627274853801168</v>
      </c>
      <c r="Y142" s="2">
        <v>561</v>
      </c>
      <c r="Z142" s="7">
        <v>32.507</v>
      </c>
      <c r="AA142" s="6">
        <f t="shared" si="177"/>
        <v>5.794474153297682</v>
      </c>
      <c r="AB142" s="2">
        <v>2068</v>
      </c>
      <c r="AC142" s="7">
        <v>152.168</v>
      </c>
      <c r="AD142" s="6">
        <f t="shared" si="178"/>
        <v>7.358220502901354</v>
      </c>
      <c r="AE142" s="2">
        <v>41</v>
      </c>
      <c r="AF142" s="7">
        <v>2.274</v>
      </c>
      <c r="AG142" s="6">
        <f t="shared" si="179"/>
        <v>5.546341463414635</v>
      </c>
      <c r="AH142" s="2">
        <v>4</v>
      </c>
      <c r="AI142" s="7">
        <v>0.39</v>
      </c>
      <c r="AJ142" s="6">
        <f t="shared" si="180"/>
        <v>9.75</v>
      </c>
      <c r="AK142" s="2">
        <f t="shared" si="181"/>
        <v>6949</v>
      </c>
      <c r="AL142" s="7">
        <f t="shared" si="181"/>
        <v>470.655</v>
      </c>
      <c r="AM142" s="6">
        <f t="shared" si="182"/>
        <v>6.7729889192689585</v>
      </c>
      <c r="AO142" s="4" t="s">
        <v>157</v>
      </c>
      <c r="AP142" s="2">
        <f t="shared" si="183"/>
        <v>313</v>
      </c>
      <c r="AQ142" s="7">
        <f t="shared" si="183"/>
        <v>15.871000000000038</v>
      </c>
      <c r="AR142" s="2">
        <f t="shared" si="184"/>
        <v>1730</v>
      </c>
      <c r="AS142" s="7">
        <f t="shared" si="184"/>
        <v>108.03999999999999</v>
      </c>
      <c r="AT142" s="2">
        <f t="shared" si="185"/>
        <v>-1830</v>
      </c>
      <c r="AU142" s="7">
        <f t="shared" si="185"/>
        <v>-133.612</v>
      </c>
      <c r="AV142" s="2">
        <f t="shared" si="186"/>
        <v>284</v>
      </c>
      <c r="AW142" s="7">
        <f t="shared" si="186"/>
        <v>16.136</v>
      </c>
      <c r="AX142" s="2">
        <f t="shared" si="187"/>
        <v>-4</v>
      </c>
      <c r="AY142" s="7">
        <f t="shared" si="187"/>
        <v>-0.39</v>
      </c>
      <c r="AZ142" s="2">
        <f t="shared" si="188"/>
        <v>493</v>
      </c>
      <c r="BA142" s="7">
        <f t="shared" si="188"/>
        <v>6.045000000000035</v>
      </c>
    </row>
    <row r="143" spans="1:53" ht="12.75">
      <c r="A143" s="4" t="s">
        <v>160</v>
      </c>
      <c r="B143" s="2">
        <v>697</v>
      </c>
      <c r="C143" s="7">
        <v>39.919</v>
      </c>
      <c r="D143" s="6">
        <f t="shared" si="170"/>
        <v>5.727259684361549</v>
      </c>
      <c r="E143" s="2">
        <v>2231</v>
      </c>
      <c r="F143" s="7">
        <v>140.829</v>
      </c>
      <c r="G143" s="6">
        <f t="shared" si="171"/>
        <v>6.312371134020619</v>
      </c>
      <c r="H143" s="2">
        <v>254</v>
      </c>
      <c r="I143" s="7">
        <v>15.259</v>
      </c>
      <c r="J143" s="6">
        <f aca="true" t="shared" si="189" ref="J143:J154">+I143/H143*100</f>
        <v>6.00748031496063</v>
      </c>
      <c r="K143" s="2">
        <v>332</v>
      </c>
      <c r="L143" s="7">
        <v>20.276</v>
      </c>
      <c r="M143" s="6">
        <f t="shared" si="172"/>
        <v>6.107228915662651</v>
      </c>
      <c r="N143" s="2">
        <v>0</v>
      </c>
      <c r="O143" s="2">
        <v>0</v>
      </c>
      <c r="P143" s="8" t="e">
        <f t="shared" si="173"/>
        <v>#DIV/0!</v>
      </c>
      <c r="Q143" s="2">
        <f t="shared" si="174"/>
        <v>3514</v>
      </c>
      <c r="R143" s="7">
        <f t="shared" si="174"/>
        <v>216.28300000000002</v>
      </c>
      <c r="S143" s="6">
        <f t="shared" si="175"/>
        <v>6.154894706886739</v>
      </c>
      <c r="U143" s="4" t="s">
        <v>160</v>
      </c>
      <c r="V143" s="2">
        <v>228</v>
      </c>
      <c r="W143" s="7">
        <v>15.333</v>
      </c>
      <c r="X143" s="6">
        <f t="shared" si="176"/>
        <v>6.7250000000000005</v>
      </c>
      <c r="Y143" s="2">
        <v>587</v>
      </c>
      <c r="Z143" s="7">
        <v>35.709</v>
      </c>
      <c r="AA143" s="6">
        <f t="shared" si="177"/>
        <v>6.083304940374788</v>
      </c>
      <c r="AB143" s="2">
        <v>2275</v>
      </c>
      <c r="AC143" s="7">
        <v>165.978</v>
      </c>
      <c r="AD143" s="6">
        <f t="shared" si="178"/>
        <v>7.295736263736265</v>
      </c>
      <c r="AE143" s="2">
        <v>10</v>
      </c>
      <c r="AF143" s="7">
        <v>0.534</v>
      </c>
      <c r="AG143" s="6">
        <f t="shared" si="179"/>
        <v>5.34</v>
      </c>
      <c r="AH143" s="2">
        <v>6</v>
      </c>
      <c r="AI143" s="7">
        <v>0.535</v>
      </c>
      <c r="AJ143" s="6">
        <f t="shared" si="180"/>
        <v>8.916666666666668</v>
      </c>
      <c r="AK143" s="2">
        <f t="shared" si="181"/>
        <v>3106</v>
      </c>
      <c r="AL143" s="7">
        <f t="shared" si="181"/>
        <v>218.089</v>
      </c>
      <c r="AM143" s="6">
        <f t="shared" si="182"/>
        <v>7.021538956857695</v>
      </c>
      <c r="AO143" s="4" t="s">
        <v>160</v>
      </c>
      <c r="AP143" s="2">
        <f t="shared" si="183"/>
        <v>469</v>
      </c>
      <c r="AQ143" s="7">
        <f t="shared" si="183"/>
        <v>24.586</v>
      </c>
      <c r="AR143" s="2">
        <f t="shared" si="184"/>
        <v>1644</v>
      </c>
      <c r="AS143" s="7">
        <f t="shared" si="184"/>
        <v>105.12</v>
      </c>
      <c r="AT143" s="2">
        <f t="shared" si="185"/>
        <v>-2021</v>
      </c>
      <c r="AU143" s="7">
        <f t="shared" si="185"/>
        <v>-150.719</v>
      </c>
      <c r="AV143" s="2">
        <f t="shared" si="186"/>
        <v>322</v>
      </c>
      <c r="AW143" s="7">
        <f t="shared" si="186"/>
        <v>19.742</v>
      </c>
      <c r="AX143" s="2">
        <f t="shared" si="187"/>
        <v>-6</v>
      </c>
      <c r="AY143" s="7">
        <f t="shared" si="187"/>
        <v>-0.535</v>
      </c>
      <c r="AZ143" s="2">
        <f t="shared" si="188"/>
        <v>408</v>
      </c>
      <c r="BA143" s="7">
        <f t="shared" si="188"/>
        <v>-1.805999999999976</v>
      </c>
    </row>
    <row r="144" spans="1:53" ht="12.75">
      <c r="A144" s="4" t="s">
        <v>161</v>
      </c>
      <c r="B144" s="2">
        <v>642</v>
      </c>
      <c r="C144" s="7">
        <v>39.456</v>
      </c>
      <c r="D144" s="6">
        <f t="shared" si="170"/>
        <v>6.1457943925233645</v>
      </c>
      <c r="E144" s="2">
        <v>2160</v>
      </c>
      <c r="F144" s="7">
        <v>140.651</v>
      </c>
      <c r="G144" s="6">
        <f t="shared" si="171"/>
        <v>6.511620370370371</v>
      </c>
      <c r="H144" s="2">
        <v>357</v>
      </c>
      <c r="I144" s="7">
        <v>22.275</v>
      </c>
      <c r="J144" s="6">
        <f t="shared" si="189"/>
        <v>6.239495798319327</v>
      </c>
      <c r="K144" s="2">
        <v>329</v>
      </c>
      <c r="L144" s="7">
        <v>20.749</v>
      </c>
      <c r="M144" s="6">
        <f t="shared" si="172"/>
        <v>6.3066869300911845</v>
      </c>
      <c r="N144" s="2">
        <v>0</v>
      </c>
      <c r="O144" s="2">
        <v>0</v>
      </c>
      <c r="P144" s="8" t="e">
        <f t="shared" si="173"/>
        <v>#DIV/0!</v>
      </c>
      <c r="Q144" s="2">
        <f t="shared" si="174"/>
        <v>3488</v>
      </c>
      <c r="R144" s="7">
        <f t="shared" si="174"/>
        <v>223.13100000000003</v>
      </c>
      <c r="S144" s="6">
        <f t="shared" si="175"/>
        <v>6.397104357798165</v>
      </c>
      <c r="U144" s="4" t="s">
        <v>161</v>
      </c>
      <c r="V144" s="2">
        <v>118</v>
      </c>
      <c r="W144" s="7">
        <v>8.958</v>
      </c>
      <c r="X144" s="6">
        <f t="shared" si="176"/>
        <v>7.591525423728814</v>
      </c>
      <c r="Y144" s="2">
        <v>638</v>
      </c>
      <c r="Z144" s="7">
        <v>41.221</v>
      </c>
      <c r="AA144" s="6">
        <f t="shared" si="177"/>
        <v>6.460971786833855</v>
      </c>
      <c r="AB144" s="2">
        <v>2364</v>
      </c>
      <c r="AC144" s="7">
        <v>170.019</v>
      </c>
      <c r="AD144" s="6">
        <f t="shared" si="178"/>
        <v>7.192005076142133</v>
      </c>
      <c r="AE144" s="2">
        <v>3</v>
      </c>
      <c r="AF144" s="7">
        <v>0.183</v>
      </c>
      <c r="AG144" s="6">
        <f t="shared" si="179"/>
        <v>6.1</v>
      </c>
      <c r="AH144" s="2">
        <v>7</v>
      </c>
      <c r="AI144" s="7">
        <v>0.621</v>
      </c>
      <c r="AJ144" s="6">
        <f t="shared" si="180"/>
        <v>8.871428571428572</v>
      </c>
      <c r="AK144" s="2">
        <f t="shared" si="181"/>
        <v>3130</v>
      </c>
      <c r="AL144" s="7">
        <f t="shared" si="181"/>
        <v>221.002</v>
      </c>
      <c r="AM144" s="6">
        <f t="shared" si="182"/>
        <v>7.060766773162939</v>
      </c>
      <c r="AO144" s="4" t="s">
        <v>161</v>
      </c>
      <c r="AP144" s="2">
        <f t="shared" si="183"/>
        <v>524</v>
      </c>
      <c r="AQ144" s="7">
        <f t="shared" si="183"/>
        <v>30.498000000000005</v>
      </c>
      <c r="AR144" s="2">
        <f t="shared" si="184"/>
        <v>1522</v>
      </c>
      <c r="AS144" s="7">
        <f t="shared" si="184"/>
        <v>99.43</v>
      </c>
      <c r="AT144" s="2">
        <f t="shared" si="185"/>
        <v>-2007</v>
      </c>
      <c r="AU144" s="7">
        <f t="shared" si="185"/>
        <v>-147.744</v>
      </c>
      <c r="AV144" s="2">
        <f t="shared" si="186"/>
        <v>326</v>
      </c>
      <c r="AW144" s="7">
        <f t="shared" si="186"/>
        <v>20.566</v>
      </c>
      <c r="AX144" s="2">
        <f t="shared" si="187"/>
        <v>-7</v>
      </c>
      <c r="AY144" s="7">
        <f t="shared" si="187"/>
        <v>-0.621</v>
      </c>
      <c r="AZ144" s="2">
        <f t="shared" si="188"/>
        <v>358</v>
      </c>
      <c r="BA144" s="7">
        <f t="shared" si="188"/>
        <v>2.1289999999999965</v>
      </c>
    </row>
    <row r="145" spans="1:53" ht="12.75">
      <c r="A145" s="4" t="s">
        <v>162</v>
      </c>
      <c r="B145" s="2">
        <v>779</v>
      </c>
      <c r="C145" s="7">
        <v>48.398</v>
      </c>
      <c r="D145" s="6">
        <f t="shared" si="170"/>
        <v>6.212836970474968</v>
      </c>
      <c r="E145" s="2">
        <v>2226</v>
      </c>
      <c r="F145" s="7">
        <v>145.965</v>
      </c>
      <c r="G145" s="6">
        <f t="shared" si="171"/>
        <v>6.557277628032346</v>
      </c>
      <c r="H145" s="2">
        <v>524</v>
      </c>
      <c r="I145" s="7">
        <v>37.626</v>
      </c>
      <c r="J145" s="6">
        <f t="shared" si="189"/>
        <v>7.180534351145037</v>
      </c>
      <c r="K145" s="2">
        <v>389</v>
      </c>
      <c r="L145" s="7">
        <v>24.556</v>
      </c>
      <c r="M145" s="6">
        <f t="shared" si="172"/>
        <v>6.312596401028278</v>
      </c>
      <c r="N145" s="2">
        <v>0</v>
      </c>
      <c r="O145" s="2">
        <v>0</v>
      </c>
      <c r="P145" s="8" t="e">
        <f t="shared" si="173"/>
        <v>#DIV/0!</v>
      </c>
      <c r="Q145" s="2">
        <f t="shared" si="174"/>
        <v>3918</v>
      </c>
      <c r="R145" s="7">
        <f t="shared" si="174"/>
        <v>256.545</v>
      </c>
      <c r="S145" s="6">
        <f t="shared" si="175"/>
        <v>6.547856049004594</v>
      </c>
      <c r="U145" s="4" t="s">
        <v>162</v>
      </c>
      <c r="V145" s="2">
        <v>112</v>
      </c>
      <c r="W145" s="7">
        <v>8.419</v>
      </c>
      <c r="X145" s="6">
        <f t="shared" si="176"/>
        <v>7.516964285714287</v>
      </c>
      <c r="Y145" s="2">
        <v>756</v>
      </c>
      <c r="Z145" s="7">
        <v>52.828</v>
      </c>
      <c r="AA145" s="6">
        <f t="shared" si="177"/>
        <v>6.987830687830689</v>
      </c>
      <c r="AB145" s="2">
        <v>2162</v>
      </c>
      <c r="AC145" s="7">
        <v>160.778</v>
      </c>
      <c r="AD145" s="6">
        <f t="shared" si="178"/>
        <v>7.436540240518038</v>
      </c>
      <c r="AE145" s="2">
        <v>1</v>
      </c>
      <c r="AF145" s="7">
        <v>0.089</v>
      </c>
      <c r="AG145" s="6">
        <f t="shared" si="179"/>
        <v>8.9</v>
      </c>
      <c r="AH145" s="2">
        <v>5</v>
      </c>
      <c r="AI145" s="7">
        <v>0.405</v>
      </c>
      <c r="AJ145" s="6">
        <f t="shared" si="180"/>
        <v>8.1</v>
      </c>
      <c r="AK145" s="2">
        <f t="shared" si="181"/>
        <v>3036</v>
      </c>
      <c r="AL145" s="7">
        <f t="shared" si="181"/>
        <v>222.51899999999998</v>
      </c>
      <c r="AM145" s="6">
        <f t="shared" si="182"/>
        <v>7.329347826086956</v>
      </c>
      <c r="AN145" s="4"/>
      <c r="AO145" s="4" t="s">
        <v>162</v>
      </c>
      <c r="AP145" s="2">
        <f t="shared" si="183"/>
        <v>667</v>
      </c>
      <c r="AQ145" s="7">
        <f t="shared" si="183"/>
        <v>39.979</v>
      </c>
      <c r="AR145" s="2">
        <f t="shared" si="184"/>
        <v>1470</v>
      </c>
      <c r="AS145" s="7">
        <f t="shared" si="184"/>
        <v>93.137</v>
      </c>
      <c r="AT145" s="2">
        <f t="shared" si="185"/>
        <v>-1638</v>
      </c>
      <c r="AU145" s="7">
        <f t="shared" si="185"/>
        <v>-123.15199999999999</v>
      </c>
      <c r="AV145" s="2">
        <f t="shared" si="186"/>
        <v>388</v>
      </c>
      <c r="AW145" s="7">
        <f t="shared" si="186"/>
        <v>24.467000000000002</v>
      </c>
      <c r="AX145" s="2">
        <f t="shared" si="187"/>
        <v>-5</v>
      </c>
      <c r="AY145" s="7">
        <f t="shared" si="187"/>
        <v>-0.405</v>
      </c>
      <c r="AZ145" s="2">
        <f t="shared" si="188"/>
        <v>882</v>
      </c>
      <c r="BA145" s="7">
        <f t="shared" si="188"/>
        <v>34.025999999999996</v>
      </c>
    </row>
    <row r="146" spans="1:53" ht="12.75">
      <c r="A146" s="4" t="s">
        <v>163</v>
      </c>
      <c r="B146" s="2">
        <v>608</v>
      </c>
      <c r="C146" s="7">
        <v>33.4</v>
      </c>
      <c r="D146" s="6">
        <f aca="true" t="shared" si="190" ref="D146:D157">+C146/B146*100</f>
        <v>5.493421052631579</v>
      </c>
      <c r="E146" s="2">
        <v>1901</v>
      </c>
      <c r="F146" s="7">
        <v>108.475</v>
      </c>
      <c r="G146" s="6">
        <f aca="true" t="shared" si="191" ref="G146:G157">+F146/E146*100</f>
        <v>5.706207259337191</v>
      </c>
      <c r="H146" s="2">
        <v>251</v>
      </c>
      <c r="I146" s="7">
        <v>19.297</v>
      </c>
      <c r="J146" s="6">
        <f t="shared" si="189"/>
        <v>7.68804780876494</v>
      </c>
      <c r="K146" s="2">
        <v>295</v>
      </c>
      <c r="L146" s="7">
        <v>16.511</v>
      </c>
      <c r="M146" s="6">
        <f aca="true" t="shared" si="192" ref="M146:M157">+L146/K146*100</f>
        <v>5.596949152542373</v>
      </c>
      <c r="N146" s="2">
        <v>0</v>
      </c>
      <c r="O146" s="10">
        <v>0</v>
      </c>
      <c r="P146" s="8" t="e">
        <f aca="true" t="shared" si="193" ref="P146:P157">+O146/N146*100</f>
        <v>#DIV/0!</v>
      </c>
      <c r="Q146" s="2">
        <f aca="true" t="shared" si="194" ref="Q146:R157">+B146+E146+H146+K146+N146</f>
        <v>3055</v>
      </c>
      <c r="R146" s="7">
        <f t="shared" si="194"/>
        <v>177.683</v>
      </c>
      <c r="S146" s="6">
        <f aca="true" t="shared" si="195" ref="S146:S157">+R146/Q146*100</f>
        <v>5.816137479541735</v>
      </c>
      <c r="U146" s="4" t="s">
        <v>163</v>
      </c>
      <c r="V146" s="2">
        <v>585</v>
      </c>
      <c r="W146" s="7">
        <v>31.57</v>
      </c>
      <c r="X146" s="6">
        <f aca="true" t="shared" si="196" ref="X146:X157">+W146/V146*100</f>
        <v>5.396581196581197</v>
      </c>
      <c r="Y146" s="2">
        <v>606</v>
      </c>
      <c r="Z146" s="7">
        <v>35.147</v>
      </c>
      <c r="AA146" s="6">
        <f aca="true" t="shared" si="197" ref="AA146:AA157">+Z146/Y146*100</f>
        <v>5.79983498349835</v>
      </c>
      <c r="AB146" s="2">
        <v>1595</v>
      </c>
      <c r="AC146" s="7">
        <v>105.93</v>
      </c>
      <c r="AD146" s="6">
        <f aca="true" t="shared" si="198" ref="AD146:AD157">+AC146/AB146*100</f>
        <v>6.641379310344828</v>
      </c>
      <c r="AE146" s="2">
        <v>84</v>
      </c>
      <c r="AF146" s="7">
        <v>4.006</v>
      </c>
      <c r="AG146" s="6">
        <f aca="true" t="shared" si="199" ref="AG146:AG157">+AF146/AE146*100</f>
        <v>4.769047619047619</v>
      </c>
      <c r="AH146" s="2">
        <v>3</v>
      </c>
      <c r="AI146" s="7">
        <v>0.274</v>
      </c>
      <c r="AJ146" s="6">
        <f aca="true" t="shared" si="200" ref="AJ146:AJ157">+AI146/AH146*100</f>
        <v>9.133333333333333</v>
      </c>
      <c r="AK146" s="2">
        <f aca="true" t="shared" si="201" ref="AK146:AL157">+V146+Y146+AB146+AE146+AH146</f>
        <v>2873</v>
      </c>
      <c r="AL146" s="7">
        <f t="shared" si="201"/>
        <v>176.927</v>
      </c>
      <c r="AM146" s="6">
        <f aca="true" t="shared" si="202" ref="AM146:AM157">+AL146/AK146*100</f>
        <v>6.15826662025757</v>
      </c>
      <c r="AO146" s="4" t="s">
        <v>163</v>
      </c>
      <c r="AP146" s="2">
        <f aca="true" t="shared" si="203" ref="AP146:AQ157">+B146-V146</f>
        <v>23</v>
      </c>
      <c r="AQ146" s="7">
        <f t="shared" si="203"/>
        <v>1.8299999999999983</v>
      </c>
      <c r="AR146" s="2">
        <f aca="true" t="shared" si="204" ref="AR146:AS157">+E146-Y146</f>
        <v>1295</v>
      </c>
      <c r="AS146" s="7">
        <f t="shared" si="204"/>
        <v>73.328</v>
      </c>
      <c r="AT146" s="2">
        <f aca="true" t="shared" si="205" ref="AT146:AU157">+H146-AB146</f>
        <v>-1344</v>
      </c>
      <c r="AU146" s="7">
        <f t="shared" si="205"/>
        <v>-86.63300000000001</v>
      </c>
      <c r="AV146" s="2">
        <f aca="true" t="shared" si="206" ref="AV146:AW157">+K146-AE146</f>
        <v>211</v>
      </c>
      <c r="AW146" s="7">
        <f t="shared" si="206"/>
        <v>12.504999999999999</v>
      </c>
      <c r="AX146" s="2">
        <f aca="true" t="shared" si="207" ref="AX146:AY157">+N146-AH146</f>
        <v>-3</v>
      </c>
      <c r="AY146" s="7">
        <f t="shared" si="207"/>
        <v>-0.274</v>
      </c>
      <c r="AZ146" s="2">
        <f aca="true" t="shared" si="208" ref="AZ146:BA157">+AP146+AR146+AT146+AV146+AX146</f>
        <v>182</v>
      </c>
      <c r="BA146" s="7">
        <f t="shared" si="208"/>
        <v>0.7559999999999905</v>
      </c>
    </row>
    <row r="147" spans="1:53" ht="12.75">
      <c r="A147" s="4" t="s">
        <v>164</v>
      </c>
      <c r="B147" s="2">
        <v>568</v>
      </c>
      <c r="C147" s="7">
        <v>26.525</v>
      </c>
      <c r="D147" s="6">
        <f t="shared" si="190"/>
        <v>4.669894366197183</v>
      </c>
      <c r="E147" s="2">
        <v>1804</v>
      </c>
      <c r="F147" s="7">
        <v>83.482</v>
      </c>
      <c r="G147" s="6">
        <f t="shared" si="191"/>
        <v>4.627605321507761</v>
      </c>
      <c r="H147" s="2">
        <v>97</v>
      </c>
      <c r="I147" s="7">
        <v>4.107</v>
      </c>
      <c r="J147" s="6">
        <f t="shared" si="189"/>
        <v>4.234020618556701</v>
      </c>
      <c r="K147" s="2">
        <v>264</v>
      </c>
      <c r="L147" s="7">
        <v>11.97</v>
      </c>
      <c r="M147" s="6">
        <f t="shared" si="192"/>
        <v>4.534090909090909</v>
      </c>
      <c r="N147" s="2">
        <v>6</v>
      </c>
      <c r="O147" s="7">
        <v>0.496</v>
      </c>
      <c r="P147" s="6">
        <f t="shared" si="193"/>
        <v>8.266666666666666</v>
      </c>
      <c r="Q147" s="2">
        <f t="shared" si="194"/>
        <v>2739</v>
      </c>
      <c r="R147" s="7">
        <f t="shared" si="194"/>
        <v>126.58</v>
      </c>
      <c r="S147" s="6">
        <f t="shared" si="195"/>
        <v>4.62139466958744</v>
      </c>
      <c r="U147" s="4" t="s">
        <v>164</v>
      </c>
      <c r="V147" s="2">
        <v>1161</v>
      </c>
      <c r="W147" s="7">
        <v>54.188</v>
      </c>
      <c r="X147" s="6">
        <f t="shared" si="196"/>
        <v>4.667355727820844</v>
      </c>
      <c r="Y147" s="2">
        <v>688</v>
      </c>
      <c r="Z147" s="7">
        <v>30.001</v>
      </c>
      <c r="AA147" s="6">
        <f t="shared" si="197"/>
        <v>4.360610465116279</v>
      </c>
      <c r="AB147" s="2">
        <v>1684</v>
      </c>
      <c r="AC147" s="7">
        <v>95.083</v>
      </c>
      <c r="AD147" s="6">
        <f t="shared" si="198"/>
        <v>5.64625890736342</v>
      </c>
      <c r="AE147" s="2">
        <v>205</v>
      </c>
      <c r="AF147" s="7">
        <v>9.141</v>
      </c>
      <c r="AG147" s="6">
        <f t="shared" si="199"/>
        <v>4.459024390243902</v>
      </c>
      <c r="AH147" s="2">
        <v>0</v>
      </c>
      <c r="AI147" s="10">
        <v>0</v>
      </c>
      <c r="AJ147" s="8" t="e">
        <f t="shared" si="200"/>
        <v>#DIV/0!</v>
      </c>
      <c r="AK147" s="2">
        <f t="shared" si="201"/>
        <v>3738</v>
      </c>
      <c r="AL147" s="7">
        <f t="shared" si="201"/>
        <v>188.41299999999998</v>
      </c>
      <c r="AM147" s="6">
        <f t="shared" si="202"/>
        <v>5.0404761904761894</v>
      </c>
      <c r="AO147" s="4" t="s">
        <v>164</v>
      </c>
      <c r="AP147" s="2">
        <f t="shared" si="203"/>
        <v>-593</v>
      </c>
      <c r="AQ147" s="7">
        <f t="shared" si="203"/>
        <v>-27.663000000000004</v>
      </c>
      <c r="AR147" s="2">
        <f t="shared" si="204"/>
        <v>1116</v>
      </c>
      <c r="AS147" s="7">
        <f t="shared" si="204"/>
        <v>53.480999999999995</v>
      </c>
      <c r="AT147" s="2">
        <f t="shared" si="205"/>
        <v>-1587</v>
      </c>
      <c r="AU147" s="7">
        <f t="shared" si="205"/>
        <v>-90.976</v>
      </c>
      <c r="AV147" s="2">
        <f t="shared" si="206"/>
        <v>59</v>
      </c>
      <c r="AW147" s="7">
        <f t="shared" si="206"/>
        <v>2.8290000000000006</v>
      </c>
      <c r="AX147" s="2">
        <f t="shared" si="207"/>
        <v>6</v>
      </c>
      <c r="AY147" s="7">
        <f t="shared" si="207"/>
        <v>0.496</v>
      </c>
      <c r="AZ147" s="2">
        <f t="shared" si="208"/>
        <v>-999</v>
      </c>
      <c r="BA147" s="7">
        <f t="shared" si="208"/>
        <v>-61.83300000000001</v>
      </c>
    </row>
    <row r="148" spans="1:53" ht="12.75">
      <c r="A148" s="4" t="s">
        <v>165</v>
      </c>
      <c r="B148" s="2">
        <v>474</v>
      </c>
      <c r="C148" s="7">
        <v>20.108</v>
      </c>
      <c r="D148" s="6">
        <f t="shared" si="190"/>
        <v>4.242194092827004</v>
      </c>
      <c r="E148" s="2">
        <v>1714</v>
      </c>
      <c r="F148" s="7">
        <v>75.831</v>
      </c>
      <c r="G148" s="6">
        <f t="shared" si="191"/>
        <v>4.424212368728122</v>
      </c>
      <c r="H148" s="2">
        <v>59</v>
      </c>
      <c r="I148" s="7">
        <v>2.316</v>
      </c>
      <c r="J148" s="6">
        <f t="shared" si="189"/>
        <v>3.9254237288135587</v>
      </c>
      <c r="K148" s="2">
        <v>183</v>
      </c>
      <c r="L148" s="7">
        <v>7.791</v>
      </c>
      <c r="M148" s="6">
        <f t="shared" si="192"/>
        <v>4.257377049180328</v>
      </c>
      <c r="N148" s="2">
        <v>4</v>
      </c>
      <c r="O148" s="7">
        <v>0.41</v>
      </c>
      <c r="P148" s="6">
        <f t="shared" si="193"/>
        <v>10.25</v>
      </c>
      <c r="Q148" s="2">
        <f t="shared" si="194"/>
        <v>2434</v>
      </c>
      <c r="R148" s="7">
        <f t="shared" si="194"/>
        <v>106.456</v>
      </c>
      <c r="S148" s="6">
        <f t="shared" si="195"/>
        <v>4.373705834018078</v>
      </c>
      <c r="U148" s="4" t="s">
        <v>165</v>
      </c>
      <c r="V148" s="2">
        <v>1188</v>
      </c>
      <c r="W148" s="7">
        <v>54.691</v>
      </c>
      <c r="X148" s="6">
        <f t="shared" si="196"/>
        <v>4.603619528619529</v>
      </c>
      <c r="Y148" s="2">
        <v>463</v>
      </c>
      <c r="Z148" s="7">
        <v>20.854</v>
      </c>
      <c r="AA148" s="6">
        <f t="shared" si="197"/>
        <v>4.504103671706263</v>
      </c>
      <c r="AB148" s="2">
        <v>1497</v>
      </c>
      <c r="AC148" s="7">
        <v>83.531</v>
      </c>
      <c r="AD148" s="6">
        <f t="shared" si="198"/>
        <v>5.579893119572478</v>
      </c>
      <c r="AE148" s="2">
        <v>154</v>
      </c>
      <c r="AF148" s="7">
        <v>6.278</v>
      </c>
      <c r="AG148" s="6">
        <f t="shared" si="199"/>
        <v>4.076623376623377</v>
      </c>
      <c r="AH148" s="2">
        <v>0</v>
      </c>
      <c r="AI148" s="10">
        <v>0</v>
      </c>
      <c r="AJ148" s="8" t="e">
        <f t="shared" si="200"/>
        <v>#DIV/0!</v>
      </c>
      <c r="AK148" s="2">
        <f t="shared" si="201"/>
        <v>3302</v>
      </c>
      <c r="AL148" s="7">
        <f t="shared" si="201"/>
        <v>165.354</v>
      </c>
      <c r="AM148" s="6">
        <f t="shared" si="202"/>
        <v>5.0076923076923086</v>
      </c>
      <c r="AO148" s="4" t="s">
        <v>165</v>
      </c>
      <c r="AP148" s="2">
        <f t="shared" si="203"/>
        <v>-714</v>
      </c>
      <c r="AQ148" s="7">
        <f t="shared" si="203"/>
        <v>-34.583</v>
      </c>
      <c r="AR148" s="2">
        <f t="shared" si="204"/>
        <v>1251</v>
      </c>
      <c r="AS148" s="7">
        <f t="shared" si="204"/>
        <v>54.977000000000004</v>
      </c>
      <c r="AT148" s="2">
        <f t="shared" si="205"/>
        <v>-1438</v>
      </c>
      <c r="AU148" s="7">
        <f t="shared" si="205"/>
        <v>-81.215</v>
      </c>
      <c r="AV148" s="2">
        <f t="shared" si="206"/>
        <v>29</v>
      </c>
      <c r="AW148" s="7">
        <f t="shared" si="206"/>
        <v>1.5130000000000008</v>
      </c>
      <c r="AX148" s="2">
        <f t="shared" si="207"/>
        <v>4</v>
      </c>
      <c r="AY148" s="7">
        <f t="shared" si="207"/>
        <v>0.41</v>
      </c>
      <c r="AZ148" s="2">
        <f t="shared" si="208"/>
        <v>-868</v>
      </c>
      <c r="BA148" s="7">
        <f t="shared" si="208"/>
        <v>-58.898</v>
      </c>
    </row>
    <row r="149" spans="1:53" ht="12.75">
      <c r="A149" s="4" t="s">
        <v>166</v>
      </c>
      <c r="B149" s="2">
        <v>419</v>
      </c>
      <c r="C149" s="7">
        <v>19.977</v>
      </c>
      <c r="D149" s="6">
        <f t="shared" si="190"/>
        <v>4.767780429594272</v>
      </c>
      <c r="E149" s="2">
        <v>1888</v>
      </c>
      <c r="F149" s="7">
        <v>92.231</v>
      </c>
      <c r="G149" s="6">
        <f t="shared" si="191"/>
        <v>4.8851165254237285</v>
      </c>
      <c r="H149" s="2">
        <v>13</v>
      </c>
      <c r="I149" s="7">
        <v>0.802</v>
      </c>
      <c r="J149" s="6">
        <f t="shared" si="189"/>
        <v>6.1692307692307695</v>
      </c>
      <c r="K149" s="2">
        <v>128</v>
      </c>
      <c r="L149" s="7">
        <v>6.208</v>
      </c>
      <c r="M149" s="6">
        <f t="shared" si="192"/>
        <v>4.8500000000000005</v>
      </c>
      <c r="N149" s="2">
        <v>4</v>
      </c>
      <c r="O149" s="7">
        <v>0.364</v>
      </c>
      <c r="P149" s="6">
        <f t="shared" si="193"/>
        <v>9.1</v>
      </c>
      <c r="Q149" s="2">
        <f t="shared" si="194"/>
        <v>2452</v>
      </c>
      <c r="R149" s="7">
        <f t="shared" si="194"/>
        <v>119.58200000000001</v>
      </c>
      <c r="S149" s="6">
        <f t="shared" si="195"/>
        <v>4.876916802610114</v>
      </c>
      <c r="U149" s="4" t="s">
        <v>166</v>
      </c>
      <c r="V149" s="2">
        <v>1325</v>
      </c>
      <c r="W149" s="7">
        <v>66.763</v>
      </c>
      <c r="X149" s="6">
        <f t="shared" si="196"/>
        <v>5.038716981132076</v>
      </c>
      <c r="Y149" s="2">
        <v>471</v>
      </c>
      <c r="Z149" s="7">
        <v>22.774</v>
      </c>
      <c r="AA149" s="6">
        <f t="shared" si="197"/>
        <v>4.835244161358811</v>
      </c>
      <c r="AB149" s="2">
        <v>1995</v>
      </c>
      <c r="AC149" s="7">
        <v>117.613</v>
      </c>
      <c r="AD149" s="6">
        <f t="shared" si="198"/>
        <v>5.895388471177944</v>
      </c>
      <c r="AE149" s="2">
        <v>191</v>
      </c>
      <c r="AF149" s="7">
        <v>8.389</v>
      </c>
      <c r="AG149" s="6">
        <f t="shared" si="199"/>
        <v>4.392146596858638</v>
      </c>
      <c r="AH149" s="2">
        <v>0</v>
      </c>
      <c r="AI149" s="10">
        <v>0</v>
      </c>
      <c r="AJ149" s="8" t="e">
        <f t="shared" si="200"/>
        <v>#DIV/0!</v>
      </c>
      <c r="AK149" s="2">
        <f t="shared" si="201"/>
        <v>3982</v>
      </c>
      <c r="AL149" s="7">
        <f t="shared" si="201"/>
        <v>215.53900000000002</v>
      </c>
      <c r="AM149" s="6">
        <f t="shared" si="202"/>
        <v>5.412832747363135</v>
      </c>
      <c r="AO149" s="4" t="s">
        <v>166</v>
      </c>
      <c r="AP149" s="2">
        <f t="shared" si="203"/>
        <v>-906</v>
      </c>
      <c r="AQ149" s="7">
        <f t="shared" si="203"/>
        <v>-46.786</v>
      </c>
      <c r="AR149" s="2">
        <f t="shared" si="204"/>
        <v>1417</v>
      </c>
      <c r="AS149" s="7">
        <f t="shared" si="204"/>
        <v>69.457</v>
      </c>
      <c r="AT149" s="2">
        <f t="shared" si="205"/>
        <v>-1982</v>
      </c>
      <c r="AU149" s="7">
        <f t="shared" si="205"/>
        <v>-116.81099999999999</v>
      </c>
      <c r="AV149" s="2">
        <f t="shared" si="206"/>
        <v>-63</v>
      </c>
      <c r="AW149" s="7">
        <f t="shared" si="206"/>
        <v>-2.180999999999999</v>
      </c>
      <c r="AX149" s="2">
        <f t="shared" si="207"/>
        <v>4</v>
      </c>
      <c r="AY149" s="7">
        <f t="shared" si="207"/>
        <v>0.364</v>
      </c>
      <c r="AZ149" s="2">
        <f t="shared" si="208"/>
        <v>-1530</v>
      </c>
      <c r="BA149" s="7">
        <f t="shared" si="208"/>
        <v>-95.957</v>
      </c>
    </row>
    <row r="150" spans="1:53" ht="12.75">
      <c r="A150" s="4" t="s">
        <v>167</v>
      </c>
      <c r="B150" s="2">
        <v>393</v>
      </c>
      <c r="C150" s="7">
        <v>19.769</v>
      </c>
      <c r="D150" s="6">
        <f t="shared" si="190"/>
        <v>5.030279898218829</v>
      </c>
      <c r="E150" s="2">
        <v>2004</v>
      </c>
      <c r="F150" s="7">
        <v>99.405</v>
      </c>
      <c r="G150" s="6">
        <f t="shared" si="191"/>
        <v>4.960329341317365</v>
      </c>
      <c r="H150" s="2">
        <v>35</v>
      </c>
      <c r="I150" s="7">
        <v>2.107</v>
      </c>
      <c r="J150" s="6">
        <f t="shared" si="189"/>
        <v>6.0200000000000005</v>
      </c>
      <c r="K150" s="2">
        <v>106</v>
      </c>
      <c r="L150" s="7">
        <v>5.151</v>
      </c>
      <c r="M150" s="6">
        <f t="shared" si="192"/>
        <v>4.859433962264151</v>
      </c>
      <c r="N150" s="2">
        <v>3</v>
      </c>
      <c r="O150" s="7">
        <v>0.223</v>
      </c>
      <c r="P150" s="6">
        <f t="shared" si="193"/>
        <v>7.433333333333334</v>
      </c>
      <c r="Q150" s="2">
        <f t="shared" si="194"/>
        <v>2541</v>
      </c>
      <c r="R150" s="7">
        <f t="shared" si="194"/>
        <v>126.655</v>
      </c>
      <c r="S150" s="6">
        <f t="shared" si="195"/>
        <v>4.984454939000393</v>
      </c>
      <c r="U150" s="4" t="s">
        <v>167</v>
      </c>
      <c r="V150" s="2">
        <v>1811</v>
      </c>
      <c r="W150" s="7">
        <v>93.037</v>
      </c>
      <c r="X150" s="6">
        <f t="shared" si="196"/>
        <v>5.137327443401436</v>
      </c>
      <c r="Y150" s="2">
        <v>286</v>
      </c>
      <c r="Z150" s="7">
        <v>14.046</v>
      </c>
      <c r="AA150" s="6">
        <f t="shared" si="197"/>
        <v>4.911188811188811</v>
      </c>
      <c r="AB150" s="2">
        <v>1188</v>
      </c>
      <c r="AC150" s="7">
        <v>81.539</v>
      </c>
      <c r="AD150" s="6">
        <f t="shared" si="198"/>
        <v>6.863552188552188</v>
      </c>
      <c r="AE150" s="2">
        <v>371</v>
      </c>
      <c r="AF150" s="7">
        <v>16.729</v>
      </c>
      <c r="AG150" s="6">
        <f t="shared" si="199"/>
        <v>4.509164420485175</v>
      </c>
      <c r="AH150" s="2">
        <v>0</v>
      </c>
      <c r="AI150" s="10">
        <v>0</v>
      </c>
      <c r="AJ150" s="8" t="e">
        <f t="shared" si="200"/>
        <v>#DIV/0!</v>
      </c>
      <c r="AK150" s="2">
        <f t="shared" si="201"/>
        <v>3656</v>
      </c>
      <c r="AL150" s="7">
        <f t="shared" si="201"/>
        <v>205.351</v>
      </c>
      <c r="AM150" s="6">
        <f t="shared" si="202"/>
        <v>5.616821663019693</v>
      </c>
      <c r="AO150" s="4" t="s">
        <v>167</v>
      </c>
      <c r="AP150" s="2">
        <f t="shared" si="203"/>
        <v>-1418</v>
      </c>
      <c r="AQ150" s="7">
        <f t="shared" si="203"/>
        <v>-73.268</v>
      </c>
      <c r="AR150" s="2">
        <f t="shared" si="204"/>
        <v>1718</v>
      </c>
      <c r="AS150" s="7">
        <f t="shared" si="204"/>
        <v>85.35900000000001</v>
      </c>
      <c r="AT150" s="2">
        <f t="shared" si="205"/>
        <v>-1153</v>
      </c>
      <c r="AU150" s="7">
        <f t="shared" si="205"/>
        <v>-79.432</v>
      </c>
      <c r="AV150" s="2">
        <f t="shared" si="206"/>
        <v>-265</v>
      </c>
      <c r="AW150" s="7">
        <f t="shared" si="206"/>
        <v>-11.578</v>
      </c>
      <c r="AX150" s="2">
        <f t="shared" si="207"/>
        <v>3</v>
      </c>
      <c r="AY150" s="7">
        <f t="shared" si="207"/>
        <v>0.223</v>
      </c>
      <c r="AZ150" s="2">
        <f t="shared" si="208"/>
        <v>-1115</v>
      </c>
      <c r="BA150" s="7">
        <f t="shared" si="208"/>
        <v>-78.696</v>
      </c>
    </row>
    <row r="151" spans="1:53" ht="12.75">
      <c r="A151" s="4" t="s">
        <v>168</v>
      </c>
      <c r="B151" s="2">
        <v>644</v>
      </c>
      <c r="C151" s="7">
        <v>33.619</v>
      </c>
      <c r="D151" s="6">
        <f t="shared" si="190"/>
        <v>5.2203416149068325</v>
      </c>
      <c r="E151" s="2">
        <v>1742</v>
      </c>
      <c r="F151" s="7">
        <v>94.9</v>
      </c>
      <c r="G151" s="6">
        <f t="shared" si="191"/>
        <v>5.447761194029851</v>
      </c>
      <c r="H151" s="2">
        <v>36</v>
      </c>
      <c r="I151" s="7">
        <v>2.402</v>
      </c>
      <c r="J151" s="6">
        <f t="shared" si="189"/>
        <v>6.6722222222222225</v>
      </c>
      <c r="K151" s="2">
        <v>282</v>
      </c>
      <c r="L151" s="7">
        <v>15.077</v>
      </c>
      <c r="M151" s="6">
        <f t="shared" si="192"/>
        <v>5.34645390070922</v>
      </c>
      <c r="N151" s="2">
        <v>1</v>
      </c>
      <c r="O151" s="7">
        <v>0.125</v>
      </c>
      <c r="P151" s="6">
        <f t="shared" si="193"/>
        <v>12.5</v>
      </c>
      <c r="Q151" s="2">
        <f t="shared" si="194"/>
        <v>2705</v>
      </c>
      <c r="R151" s="7">
        <f t="shared" si="194"/>
        <v>146.123</v>
      </c>
      <c r="S151" s="6">
        <f t="shared" si="195"/>
        <v>5.4019593345656185</v>
      </c>
      <c r="U151" s="4" t="s">
        <v>168</v>
      </c>
      <c r="V151" s="2">
        <v>533</v>
      </c>
      <c r="W151" s="7">
        <v>32.209</v>
      </c>
      <c r="X151" s="6">
        <f t="shared" si="196"/>
        <v>6.042964352720451</v>
      </c>
      <c r="Y151" s="2">
        <v>574</v>
      </c>
      <c r="Z151" s="7">
        <v>32.491</v>
      </c>
      <c r="AA151" s="6">
        <f t="shared" si="197"/>
        <v>5.660452961672474</v>
      </c>
      <c r="AB151" s="2">
        <v>1234</v>
      </c>
      <c r="AC151" s="7">
        <v>82.589</v>
      </c>
      <c r="AD151" s="6">
        <f t="shared" si="198"/>
        <v>6.692787682333873</v>
      </c>
      <c r="AE151" s="2">
        <v>60</v>
      </c>
      <c r="AF151" s="7">
        <v>3.436</v>
      </c>
      <c r="AG151" s="6">
        <f t="shared" si="199"/>
        <v>5.726666666666667</v>
      </c>
      <c r="AH151" s="2">
        <v>0</v>
      </c>
      <c r="AI151" s="10">
        <v>0</v>
      </c>
      <c r="AJ151" s="8" t="e">
        <f t="shared" si="200"/>
        <v>#DIV/0!</v>
      </c>
      <c r="AK151" s="2">
        <f t="shared" si="201"/>
        <v>2401</v>
      </c>
      <c r="AL151" s="7">
        <f t="shared" si="201"/>
        <v>150.725</v>
      </c>
      <c r="AM151" s="6">
        <f t="shared" si="202"/>
        <v>6.277592669720949</v>
      </c>
      <c r="AO151" s="4" t="s">
        <v>168</v>
      </c>
      <c r="AP151" s="2">
        <f t="shared" si="203"/>
        <v>111</v>
      </c>
      <c r="AQ151" s="7">
        <f t="shared" si="203"/>
        <v>1.4099999999999966</v>
      </c>
      <c r="AR151" s="2">
        <f t="shared" si="204"/>
        <v>1168</v>
      </c>
      <c r="AS151" s="7">
        <f t="shared" si="204"/>
        <v>62.409000000000006</v>
      </c>
      <c r="AT151" s="2">
        <f t="shared" si="205"/>
        <v>-1198</v>
      </c>
      <c r="AU151" s="7">
        <f t="shared" si="205"/>
        <v>-80.187</v>
      </c>
      <c r="AV151" s="2">
        <f t="shared" si="206"/>
        <v>222</v>
      </c>
      <c r="AW151" s="7">
        <f t="shared" si="206"/>
        <v>11.641</v>
      </c>
      <c r="AX151" s="2">
        <f t="shared" si="207"/>
        <v>1</v>
      </c>
      <c r="AY151" s="7">
        <f t="shared" si="207"/>
        <v>0.125</v>
      </c>
      <c r="AZ151" s="2">
        <f t="shared" si="208"/>
        <v>304</v>
      </c>
      <c r="BA151" s="7">
        <f t="shared" si="208"/>
        <v>-4.601999999999995</v>
      </c>
    </row>
    <row r="152" spans="1:53" ht="12.75">
      <c r="A152" s="4" t="s">
        <v>169</v>
      </c>
      <c r="B152" s="2">
        <v>662</v>
      </c>
      <c r="C152" s="7">
        <v>34.585</v>
      </c>
      <c r="D152" s="6">
        <f t="shared" si="190"/>
        <v>5.224320241691843</v>
      </c>
      <c r="E152" s="2">
        <v>1742</v>
      </c>
      <c r="F152" s="7">
        <v>103.267</v>
      </c>
      <c r="G152" s="6">
        <f t="shared" si="191"/>
        <v>5.928071182548794</v>
      </c>
      <c r="H152" s="2">
        <v>31</v>
      </c>
      <c r="I152" s="7">
        <v>2.097</v>
      </c>
      <c r="J152" s="6">
        <f t="shared" si="189"/>
        <v>6.764516129032258</v>
      </c>
      <c r="K152" s="2">
        <v>314</v>
      </c>
      <c r="L152" s="7">
        <v>16.777</v>
      </c>
      <c r="M152" s="6">
        <f t="shared" si="192"/>
        <v>5.342993630573249</v>
      </c>
      <c r="N152" s="2">
        <v>0</v>
      </c>
      <c r="O152" s="2">
        <v>0</v>
      </c>
      <c r="P152" s="14" t="e">
        <f t="shared" si="193"/>
        <v>#DIV/0!</v>
      </c>
      <c r="Q152" s="2">
        <f t="shared" si="194"/>
        <v>2749</v>
      </c>
      <c r="R152" s="7">
        <f t="shared" si="194"/>
        <v>156.726</v>
      </c>
      <c r="S152" s="6">
        <f t="shared" si="195"/>
        <v>5.701200436522372</v>
      </c>
      <c r="U152" s="4" t="s">
        <v>169</v>
      </c>
      <c r="V152" s="2">
        <v>330</v>
      </c>
      <c r="W152" s="7">
        <v>20.979</v>
      </c>
      <c r="X152" s="6">
        <f t="shared" si="196"/>
        <v>6.3572727272727265</v>
      </c>
      <c r="Y152" s="2">
        <v>558</v>
      </c>
      <c r="Z152" s="7">
        <v>33.577</v>
      </c>
      <c r="AA152" s="6">
        <f t="shared" si="197"/>
        <v>6.017383512544803</v>
      </c>
      <c r="AB152" s="2">
        <v>2120</v>
      </c>
      <c r="AC152" s="7">
        <v>134.369</v>
      </c>
      <c r="AD152" s="6">
        <f t="shared" si="198"/>
        <v>6.33816037735849</v>
      </c>
      <c r="AE152" s="2">
        <v>25</v>
      </c>
      <c r="AF152" s="7">
        <v>1.355</v>
      </c>
      <c r="AG152" s="6">
        <f t="shared" si="199"/>
        <v>5.42</v>
      </c>
      <c r="AH152" s="2">
        <v>2</v>
      </c>
      <c r="AI152" s="7">
        <v>0.192</v>
      </c>
      <c r="AJ152" s="6">
        <f t="shared" si="200"/>
        <v>9.6</v>
      </c>
      <c r="AK152" s="2">
        <f t="shared" si="201"/>
        <v>3035</v>
      </c>
      <c r="AL152" s="7">
        <f t="shared" si="201"/>
        <v>190.472</v>
      </c>
      <c r="AM152" s="6">
        <f t="shared" si="202"/>
        <v>6.275848434925865</v>
      </c>
      <c r="AO152" s="4" t="s">
        <v>169</v>
      </c>
      <c r="AP152" s="2">
        <f t="shared" si="203"/>
        <v>332</v>
      </c>
      <c r="AQ152" s="7">
        <f t="shared" si="203"/>
        <v>13.606000000000002</v>
      </c>
      <c r="AR152" s="2">
        <f t="shared" si="204"/>
        <v>1184</v>
      </c>
      <c r="AS152" s="7">
        <f t="shared" si="204"/>
        <v>69.69</v>
      </c>
      <c r="AT152" s="2">
        <f t="shared" si="205"/>
        <v>-2089</v>
      </c>
      <c r="AU152" s="7">
        <f t="shared" si="205"/>
        <v>-132.272</v>
      </c>
      <c r="AV152" s="2">
        <f t="shared" si="206"/>
        <v>289</v>
      </c>
      <c r="AW152" s="7">
        <f t="shared" si="206"/>
        <v>15.422</v>
      </c>
      <c r="AX152" s="2">
        <f t="shared" si="207"/>
        <v>-2</v>
      </c>
      <c r="AY152" s="7">
        <f t="shared" si="207"/>
        <v>-0.192</v>
      </c>
      <c r="AZ152" s="2">
        <f t="shared" si="208"/>
        <v>-286</v>
      </c>
      <c r="BA152" s="7">
        <f t="shared" si="208"/>
        <v>-33.746</v>
      </c>
    </row>
    <row r="153" spans="1:53" ht="12.75">
      <c r="A153" s="4" t="s">
        <v>170</v>
      </c>
      <c r="B153" s="2">
        <v>686</v>
      </c>
      <c r="C153" s="7">
        <v>39.778</v>
      </c>
      <c r="D153" s="6">
        <f t="shared" si="190"/>
        <v>5.798542274052478</v>
      </c>
      <c r="E153" s="2">
        <v>1849</v>
      </c>
      <c r="F153" s="7">
        <v>116.48</v>
      </c>
      <c r="G153" s="6">
        <f t="shared" si="191"/>
        <v>6.299621416982153</v>
      </c>
      <c r="H153" s="2">
        <v>224</v>
      </c>
      <c r="I153" s="7">
        <v>15.485</v>
      </c>
      <c r="J153" s="6">
        <f t="shared" si="189"/>
        <v>6.912946428571429</v>
      </c>
      <c r="K153" s="2">
        <v>343</v>
      </c>
      <c r="L153" s="7">
        <v>19.871</v>
      </c>
      <c r="M153" s="6">
        <f t="shared" si="192"/>
        <v>5.793294460641399</v>
      </c>
      <c r="N153" s="2">
        <v>0</v>
      </c>
      <c r="O153" s="2">
        <v>0</v>
      </c>
      <c r="P153" s="14" t="e">
        <f t="shared" si="193"/>
        <v>#DIV/0!</v>
      </c>
      <c r="Q153" s="2">
        <f t="shared" si="194"/>
        <v>3102</v>
      </c>
      <c r="R153" s="7">
        <f t="shared" si="194"/>
        <v>191.614</v>
      </c>
      <c r="S153" s="6">
        <f t="shared" si="195"/>
        <v>6.177111540941328</v>
      </c>
      <c r="U153" s="4" t="s">
        <v>170</v>
      </c>
      <c r="V153" s="2">
        <v>257</v>
      </c>
      <c r="W153" s="7">
        <v>16.261</v>
      </c>
      <c r="X153" s="6">
        <f t="shared" si="196"/>
        <v>6.327237354085604</v>
      </c>
      <c r="Y153" s="2">
        <v>676</v>
      </c>
      <c r="Z153" s="7">
        <v>43.666</v>
      </c>
      <c r="AA153" s="6">
        <f t="shared" si="197"/>
        <v>6.459467455621301</v>
      </c>
      <c r="AB153" s="2">
        <v>2295</v>
      </c>
      <c r="AC153" s="7">
        <v>155.867</v>
      </c>
      <c r="AD153" s="6">
        <f t="shared" si="198"/>
        <v>6.7915904139433545</v>
      </c>
      <c r="AE153" s="2">
        <v>30</v>
      </c>
      <c r="AF153" s="7">
        <v>1.487</v>
      </c>
      <c r="AG153" s="6">
        <f t="shared" si="199"/>
        <v>4.956666666666667</v>
      </c>
      <c r="AH153" s="2">
        <v>4</v>
      </c>
      <c r="AI153" s="7">
        <v>0.343</v>
      </c>
      <c r="AJ153" s="6">
        <f t="shared" si="200"/>
        <v>8.575000000000001</v>
      </c>
      <c r="AK153" s="2">
        <f t="shared" si="201"/>
        <v>3262</v>
      </c>
      <c r="AL153" s="7">
        <f t="shared" si="201"/>
        <v>217.62399999999997</v>
      </c>
      <c r="AM153" s="6">
        <f t="shared" si="202"/>
        <v>6.671489883507049</v>
      </c>
      <c r="AO153" s="4" t="s">
        <v>170</v>
      </c>
      <c r="AP153" s="2">
        <f t="shared" si="203"/>
        <v>429</v>
      </c>
      <c r="AQ153" s="7">
        <f t="shared" si="203"/>
        <v>23.517</v>
      </c>
      <c r="AR153" s="2">
        <f t="shared" si="204"/>
        <v>1173</v>
      </c>
      <c r="AS153" s="7">
        <f t="shared" si="204"/>
        <v>72.81400000000001</v>
      </c>
      <c r="AT153" s="2">
        <f t="shared" si="205"/>
        <v>-2071</v>
      </c>
      <c r="AU153" s="7">
        <f t="shared" si="205"/>
        <v>-140.382</v>
      </c>
      <c r="AV153" s="2">
        <f t="shared" si="206"/>
        <v>313</v>
      </c>
      <c r="AW153" s="7">
        <f t="shared" si="206"/>
        <v>18.384</v>
      </c>
      <c r="AX153" s="2">
        <f t="shared" si="207"/>
        <v>-4</v>
      </c>
      <c r="AY153" s="7">
        <f t="shared" si="207"/>
        <v>-0.343</v>
      </c>
      <c r="AZ153" s="2">
        <f t="shared" si="208"/>
        <v>-160</v>
      </c>
      <c r="BA153" s="7">
        <f t="shared" si="208"/>
        <v>-26.01</v>
      </c>
    </row>
    <row r="154" spans="1:53" ht="12.75">
      <c r="A154" s="4" t="s">
        <v>171</v>
      </c>
      <c r="B154" s="2">
        <v>597</v>
      </c>
      <c r="C154" s="7">
        <v>35.21</v>
      </c>
      <c r="D154" s="6">
        <f t="shared" si="190"/>
        <v>5.897822445561139</v>
      </c>
      <c r="E154" s="2">
        <v>2269</v>
      </c>
      <c r="F154" s="7">
        <v>145.29</v>
      </c>
      <c r="G154" s="6">
        <f t="shared" si="191"/>
        <v>6.403261348611723</v>
      </c>
      <c r="H154" s="2">
        <v>197</v>
      </c>
      <c r="I154" s="7">
        <v>14.232</v>
      </c>
      <c r="J154" s="6">
        <f t="shared" si="189"/>
        <v>7.224365482233503</v>
      </c>
      <c r="K154" s="2">
        <v>303</v>
      </c>
      <c r="L154" s="7">
        <v>17.106</v>
      </c>
      <c r="M154" s="6">
        <f t="shared" si="192"/>
        <v>5.645544554455446</v>
      </c>
      <c r="N154" s="2">
        <v>0</v>
      </c>
      <c r="O154" s="2">
        <v>0</v>
      </c>
      <c r="P154" s="14" t="e">
        <f t="shared" si="193"/>
        <v>#DIV/0!</v>
      </c>
      <c r="Q154" s="2">
        <f t="shared" si="194"/>
        <v>3366</v>
      </c>
      <c r="R154" s="7">
        <f t="shared" si="194"/>
        <v>211.838</v>
      </c>
      <c r="S154" s="6">
        <f t="shared" si="195"/>
        <v>6.2934640522875815</v>
      </c>
      <c r="U154" s="4" t="s">
        <v>171</v>
      </c>
      <c r="V154" s="2">
        <v>163</v>
      </c>
      <c r="W154" s="7">
        <v>10.75</v>
      </c>
      <c r="X154" s="6">
        <f t="shared" si="196"/>
        <v>6.595092024539877</v>
      </c>
      <c r="Y154" s="2">
        <v>590</v>
      </c>
      <c r="Z154" s="7">
        <v>37.894</v>
      </c>
      <c r="AA154" s="6">
        <f t="shared" si="197"/>
        <v>6.4227118644067795</v>
      </c>
      <c r="AB154" s="2">
        <v>2081</v>
      </c>
      <c r="AC154" s="7">
        <v>164.824</v>
      </c>
      <c r="AD154" s="6">
        <f t="shared" si="198"/>
        <v>7.920422873618453</v>
      </c>
      <c r="AE154" s="2">
        <v>7</v>
      </c>
      <c r="AF154" s="7">
        <v>0.352</v>
      </c>
      <c r="AG154" s="6">
        <f t="shared" si="199"/>
        <v>5.0285714285714285</v>
      </c>
      <c r="AH154" s="2">
        <v>4</v>
      </c>
      <c r="AI154" s="7">
        <v>0.356</v>
      </c>
      <c r="AJ154" s="6">
        <f t="shared" si="200"/>
        <v>8.9</v>
      </c>
      <c r="AK154" s="2">
        <f t="shared" si="201"/>
        <v>2845</v>
      </c>
      <c r="AL154" s="7">
        <f t="shared" si="201"/>
        <v>214.17600000000002</v>
      </c>
      <c r="AM154" s="6">
        <f t="shared" si="202"/>
        <v>7.5281546572934985</v>
      </c>
      <c r="AO154" s="4" t="s">
        <v>171</v>
      </c>
      <c r="AP154" s="2">
        <f t="shared" si="203"/>
        <v>434</v>
      </c>
      <c r="AQ154" s="7">
        <f t="shared" si="203"/>
        <v>24.46</v>
      </c>
      <c r="AR154" s="2">
        <f t="shared" si="204"/>
        <v>1679</v>
      </c>
      <c r="AS154" s="7">
        <f t="shared" si="204"/>
        <v>107.39599999999999</v>
      </c>
      <c r="AT154" s="2">
        <f t="shared" si="205"/>
        <v>-1884</v>
      </c>
      <c r="AU154" s="7">
        <f t="shared" si="205"/>
        <v>-150.592</v>
      </c>
      <c r="AV154" s="2">
        <f t="shared" si="206"/>
        <v>296</v>
      </c>
      <c r="AW154" s="7">
        <f t="shared" si="206"/>
        <v>16.754</v>
      </c>
      <c r="AX154" s="2">
        <f t="shared" si="207"/>
        <v>-4</v>
      </c>
      <c r="AY154" s="7">
        <f t="shared" si="207"/>
        <v>-0.356</v>
      </c>
      <c r="AZ154" s="2">
        <f t="shared" si="208"/>
        <v>521</v>
      </c>
      <c r="BA154" s="7">
        <f t="shared" si="208"/>
        <v>-2.338000000000017</v>
      </c>
    </row>
    <row r="155" spans="1:53" ht="12.75">
      <c r="A155" s="4" t="s">
        <v>173</v>
      </c>
      <c r="B155" s="2">
        <v>671</v>
      </c>
      <c r="C155" s="7">
        <v>36.827</v>
      </c>
      <c r="D155" s="6">
        <f t="shared" si="190"/>
        <v>5.488375558867362</v>
      </c>
      <c r="E155" s="2">
        <v>2468</v>
      </c>
      <c r="F155" s="7">
        <v>141.401</v>
      </c>
      <c r="G155" s="6">
        <f t="shared" si="191"/>
        <v>5.729376012965965</v>
      </c>
      <c r="H155" s="2">
        <v>214</v>
      </c>
      <c r="I155" s="7">
        <v>10.831</v>
      </c>
      <c r="J155" s="6">
        <f aca="true" t="shared" si="209" ref="J155:J166">+I155/H155*100</f>
        <v>5.061214953271028</v>
      </c>
      <c r="K155" s="2">
        <v>358</v>
      </c>
      <c r="L155" s="7">
        <v>20.092</v>
      </c>
      <c r="M155" s="6">
        <f t="shared" si="192"/>
        <v>5.612290502793296</v>
      </c>
      <c r="N155" s="2">
        <v>0</v>
      </c>
      <c r="O155" s="2">
        <v>0</v>
      </c>
      <c r="P155" s="8" t="e">
        <f t="shared" si="193"/>
        <v>#DIV/0!</v>
      </c>
      <c r="Q155" s="2">
        <f t="shared" si="194"/>
        <v>3711</v>
      </c>
      <c r="R155" s="7">
        <f t="shared" si="194"/>
        <v>209.151</v>
      </c>
      <c r="S155" s="6">
        <f t="shared" si="195"/>
        <v>5.635974130962005</v>
      </c>
      <c r="U155" s="4" t="s">
        <v>173</v>
      </c>
      <c r="V155" s="2">
        <v>175</v>
      </c>
      <c r="W155" s="7">
        <v>11.05</v>
      </c>
      <c r="X155" s="6">
        <f t="shared" si="196"/>
        <v>6.314285714285715</v>
      </c>
      <c r="Y155" s="2">
        <v>293</v>
      </c>
      <c r="Z155" s="7">
        <v>16.904</v>
      </c>
      <c r="AA155" s="6">
        <f t="shared" si="197"/>
        <v>5.769283276450512</v>
      </c>
      <c r="AB155" s="2">
        <v>2339</v>
      </c>
      <c r="AC155" s="7">
        <v>148.976</v>
      </c>
      <c r="AD155" s="6">
        <f t="shared" si="198"/>
        <v>6.369217614365113</v>
      </c>
      <c r="AE155" s="2">
        <v>5</v>
      </c>
      <c r="AF155" s="7">
        <v>0.242</v>
      </c>
      <c r="AG155" s="6">
        <f t="shared" si="199"/>
        <v>4.84</v>
      </c>
      <c r="AH155" s="2">
        <v>5</v>
      </c>
      <c r="AI155" s="7">
        <v>0.365</v>
      </c>
      <c r="AJ155" s="6">
        <f t="shared" si="200"/>
        <v>7.3</v>
      </c>
      <c r="AK155" s="2">
        <f t="shared" si="201"/>
        <v>2817</v>
      </c>
      <c r="AL155" s="7">
        <f t="shared" si="201"/>
        <v>177.537</v>
      </c>
      <c r="AM155" s="6">
        <f t="shared" si="202"/>
        <v>6.30234291799787</v>
      </c>
      <c r="AO155" s="4" t="s">
        <v>173</v>
      </c>
      <c r="AP155" s="2">
        <f t="shared" si="203"/>
        <v>496</v>
      </c>
      <c r="AQ155" s="7">
        <f t="shared" si="203"/>
        <v>25.776999999999997</v>
      </c>
      <c r="AR155" s="2">
        <f t="shared" si="204"/>
        <v>2175</v>
      </c>
      <c r="AS155" s="7">
        <f t="shared" si="204"/>
        <v>124.49700000000001</v>
      </c>
      <c r="AT155" s="2">
        <f t="shared" si="205"/>
        <v>-2125</v>
      </c>
      <c r="AU155" s="7">
        <f t="shared" si="205"/>
        <v>-138.145</v>
      </c>
      <c r="AV155" s="2">
        <f t="shared" si="206"/>
        <v>353</v>
      </c>
      <c r="AW155" s="7">
        <f t="shared" si="206"/>
        <v>19.849999999999998</v>
      </c>
      <c r="AX155" s="2">
        <f t="shared" si="207"/>
        <v>-5</v>
      </c>
      <c r="AY155" s="7">
        <f t="shared" si="207"/>
        <v>-0.365</v>
      </c>
      <c r="AZ155" s="2">
        <f t="shared" si="208"/>
        <v>894</v>
      </c>
      <c r="BA155" s="7">
        <f t="shared" si="208"/>
        <v>31.61399999999999</v>
      </c>
    </row>
    <row r="156" spans="1:53" ht="12.75">
      <c r="A156" s="4" t="s">
        <v>174</v>
      </c>
      <c r="B156" s="2">
        <v>675</v>
      </c>
      <c r="C156" s="7">
        <v>34.618</v>
      </c>
      <c r="D156" s="6">
        <f t="shared" si="190"/>
        <v>5.128592592592593</v>
      </c>
      <c r="E156" s="2">
        <v>2297</v>
      </c>
      <c r="F156" s="7">
        <v>141.658</v>
      </c>
      <c r="G156" s="6">
        <f t="shared" si="191"/>
        <v>6.16708750544188</v>
      </c>
      <c r="H156" s="2">
        <v>176</v>
      </c>
      <c r="I156" s="7">
        <v>13.58</v>
      </c>
      <c r="J156" s="6">
        <f t="shared" si="209"/>
        <v>7.715909090909092</v>
      </c>
      <c r="K156" s="2">
        <v>368</v>
      </c>
      <c r="L156" s="7">
        <v>18.554</v>
      </c>
      <c r="M156" s="6">
        <f t="shared" si="192"/>
        <v>5.041847826086956</v>
      </c>
      <c r="N156" s="2">
        <v>0</v>
      </c>
      <c r="O156" s="2">
        <v>0</v>
      </c>
      <c r="P156" s="8" t="e">
        <f t="shared" si="193"/>
        <v>#DIV/0!</v>
      </c>
      <c r="Q156" s="2">
        <f t="shared" si="194"/>
        <v>3516</v>
      </c>
      <c r="R156" s="7">
        <f t="shared" si="194"/>
        <v>208.41</v>
      </c>
      <c r="S156" s="6">
        <f t="shared" si="195"/>
        <v>5.927474402730375</v>
      </c>
      <c r="U156" s="4" t="s">
        <v>174</v>
      </c>
      <c r="V156" s="2">
        <v>110</v>
      </c>
      <c r="W156" s="7">
        <v>7.999</v>
      </c>
      <c r="X156" s="6">
        <f t="shared" si="196"/>
        <v>7.271818181818182</v>
      </c>
      <c r="Y156" s="2">
        <v>548</v>
      </c>
      <c r="Z156" s="7">
        <v>34.417</v>
      </c>
      <c r="AA156" s="6">
        <f t="shared" si="197"/>
        <v>6.280474452554745</v>
      </c>
      <c r="AB156" s="2">
        <v>2296</v>
      </c>
      <c r="AC156" s="7">
        <v>152.454</v>
      </c>
      <c r="AD156" s="6">
        <f t="shared" si="198"/>
        <v>6.6399825783972135</v>
      </c>
      <c r="AE156" s="2">
        <v>4</v>
      </c>
      <c r="AF156" s="7">
        <v>0.199</v>
      </c>
      <c r="AG156" s="6">
        <f t="shared" si="199"/>
        <v>4.9750000000000005</v>
      </c>
      <c r="AH156" s="2">
        <v>8</v>
      </c>
      <c r="AI156" s="7">
        <v>0.44</v>
      </c>
      <c r="AJ156" s="6">
        <f t="shared" si="200"/>
        <v>5.5</v>
      </c>
      <c r="AK156" s="2">
        <f t="shared" si="201"/>
        <v>2966</v>
      </c>
      <c r="AL156" s="7">
        <f t="shared" si="201"/>
        <v>195.50900000000001</v>
      </c>
      <c r="AM156" s="6">
        <f t="shared" si="202"/>
        <v>6.591672285906947</v>
      </c>
      <c r="AO156" s="4" t="s">
        <v>174</v>
      </c>
      <c r="AP156" s="2">
        <f t="shared" si="203"/>
        <v>565</v>
      </c>
      <c r="AQ156" s="7">
        <f t="shared" si="203"/>
        <v>26.619000000000003</v>
      </c>
      <c r="AR156" s="2">
        <f t="shared" si="204"/>
        <v>1749</v>
      </c>
      <c r="AS156" s="7">
        <f t="shared" si="204"/>
        <v>107.24099999999999</v>
      </c>
      <c r="AT156" s="2">
        <f t="shared" si="205"/>
        <v>-2120</v>
      </c>
      <c r="AU156" s="7">
        <f t="shared" si="205"/>
        <v>-138.874</v>
      </c>
      <c r="AV156" s="2">
        <f t="shared" si="206"/>
        <v>364</v>
      </c>
      <c r="AW156" s="7">
        <f t="shared" si="206"/>
        <v>18.354999999999997</v>
      </c>
      <c r="AX156" s="2">
        <f t="shared" si="207"/>
        <v>-8</v>
      </c>
      <c r="AY156" s="7">
        <f t="shared" si="207"/>
        <v>-0.44</v>
      </c>
      <c r="AZ156" s="2">
        <f t="shared" si="208"/>
        <v>550</v>
      </c>
      <c r="BA156" s="7">
        <f t="shared" si="208"/>
        <v>12.900999999999987</v>
      </c>
    </row>
    <row r="157" spans="1:53" ht="12.75">
      <c r="A157" s="4" t="s">
        <v>175</v>
      </c>
      <c r="B157" s="2">
        <v>762</v>
      </c>
      <c r="C157" s="7">
        <v>33.549</v>
      </c>
      <c r="D157" s="6">
        <f t="shared" si="190"/>
        <v>4.402755905511811</v>
      </c>
      <c r="E157" s="2">
        <v>2333</v>
      </c>
      <c r="F157" s="7">
        <v>126.26</v>
      </c>
      <c r="G157" s="6">
        <f t="shared" si="191"/>
        <v>5.411915987998285</v>
      </c>
      <c r="H157" s="2">
        <v>106</v>
      </c>
      <c r="I157" s="7">
        <v>9.849</v>
      </c>
      <c r="J157" s="6">
        <f t="shared" si="209"/>
        <v>9.291509433962265</v>
      </c>
      <c r="K157" s="2">
        <v>422</v>
      </c>
      <c r="L157" s="7">
        <v>18.528</v>
      </c>
      <c r="M157" s="6">
        <f t="shared" si="192"/>
        <v>4.390521327014218</v>
      </c>
      <c r="N157" s="2">
        <v>0</v>
      </c>
      <c r="O157" s="2">
        <v>0</v>
      </c>
      <c r="P157" s="8" t="e">
        <f t="shared" si="193"/>
        <v>#DIV/0!</v>
      </c>
      <c r="Q157" s="2">
        <f t="shared" si="194"/>
        <v>3623</v>
      </c>
      <c r="R157" s="7">
        <f t="shared" si="194"/>
        <v>188.18599999999998</v>
      </c>
      <c r="S157" s="6">
        <f t="shared" si="195"/>
        <v>5.194203698592326</v>
      </c>
      <c r="U157" s="4" t="s">
        <v>175</v>
      </c>
      <c r="V157" s="2">
        <v>278</v>
      </c>
      <c r="W157" s="7">
        <v>14.698</v>
      </c>
      <c r="X157" s="6">
        <f t="shared" si="196"/>
        <v>5.2870503597122305</v>
      </c>
      <c r="Y157" s="2">
        <v>749</v>
      </c>
      <c r="Z157" s="7">
        <v>39.664</v>
      </c>
      <c r="AA157" s="6">
        <f t="shared" si="197"/>
        <v>5.295594125500667</v>
      </c>
      <c r="AB157" s="2">
        <v>2465</v>
      </c>
      <c r="AC157" s="7">
        <v>162.221</v>
      </c>
      <c r="AD157" s="6">
        <f t="shared" si="198"/>
        <v>6.580973630831643</v>
      </c>
      <c r="AE157" s="2">
        <v>14</v>
      </c>
      <c r="AF157" s="7">
        <v>0.623</v>
      </c>
      <c r="AG157" s="6">
        <f t="shared" si="199"/>
        <v>4.45</v>
      </c>
      <c r="AH157" s="2">
        <v>5</v>
      </c>
      <c r="AI157" s="7">
        <v>0.265</v>
      </c>
      <c r="AJ157" s="6">
        <f t="shared" si="200"/>
        <v>5.300000000000001</v>
      </c>
      <c r="AK157" s="2">
        <f t="shared" si="201"/>
        <v>3511</v>
      </c>
      <c r="AL157" s="7">
        <f t="shared" si="201"/>
        <v>217.47099999999998</v>
      </c>
      <c r="AM157" s="6">
        <f t="shared" si="202"/>
        <v>6.193990316149244</v>
      </c>
      <c r="AN157" s="4"/>
      <c r="AO157" s="4" t="s">
        <v>175</v>
      </c>
      <c r="AP157" s="2">
        <f t="shared" si="203"/>
        <v>484</v>
      </c>
      <c r="AQ157" s="7">
        <f t="shared" si="203"/>
        <v>18.851</v>
      </c>
      <c r="AR157" s="2">
        <f t="shared" si="204"/>
        <v>1584</v>
      </c>
      <c r="AS157" s="7">
        <f t="shared" si="204"/>
        <v>86.596</v>
      </c>
      <c r="AT157" s="2">
        <f t="shared" si="205"/>
        <v>-2359</v>
      </c>
      <c r="AU157" s="7">
        <f t="shared" si="205"/>
        <v>-152.372</v>
      </c>
      <c r="AV157" s="2">
        <f t="shared" si="206"/>
        <v>408</v>
      </c>
      <c r="AW157" s="7">
        <f t="shared" si="206"/>
        <v>17.904999999999998</v>
      </c>
      <c r="AX157" s="2">
        <f t="shared" si="207"/>
        <v>-5</v>
      </c>
      <c r="AY157" s="7">
        <f t="shared" si="207"/>
        <v>-0.265</v>
      </c>
      <c r="AZ157" s="2">
        <f t="shared" si="208"/>
        <v>112</v>
      </c>
      <c r="BA157" s="7">
        <f t="shared" si="208"/>
        <v>-29.285000000000014</v>
      </c>
    </row>
    <row r="158" spans="1:53" ht="12.75">
      <c r="A158" s="4" t="s">
        <v>176</v>
      </c>
      <c r="B158" s="2">
        <v>654</v>
      </c>
      <c r="C158" s="7">
        <v>27.81</v>
      </c>
      <c r="D158" s="6">
        <f aca="true" t="shared" si="210" ref="D158:D169">+C158/B158*100</f>
        <v>4.252293577981652</v>
      </c>
      <c r="E158" s="2">
        <v>1822</v>
      </c>
      <c r="F158" s="7">
        <v>81.16</v>
      </c>
      <c r="G158" s="6">
        <f aca="true" t="shared" si="211" ref="G158:G169">+F158/E158*100</f>
        <v>4.4544456641053785</v>
      </c>
      <c r="H158" s="2">
        <v>40</v>
      </c>
      <c r="I158" s="7">
        <v>2.078</v>
      </c>
      <c r="J158" s="6">
        <f t="shared" si="209"/>
        <v>5.194999999999999</v>
      </c>
      <c r="K158" s="2">
        <v>314</v>
      </c>
      <c r="L158" s="7">
        <v>13.012</v>
      </c>
      <c r="M158" s="6">
        <f aca="true" t="shared" si="212" ref="M158:M169">+L158/K158*100</f>
        <v>4.1439490445859875</v>
      </c>
      <c r="N158" s="2">
        <v>0</v>
      </c>
      <c r="O158" s="10">
        <v>0</v>
      </c>
      <c r="P158" s="8" t="e">
        <f aca="true" t="shared" si="213" ref="P158:P169">+O158/N158*100</f>
        <v>#DIV/0!</v>
      </c>
      <c r="Q158" s="2">
        <f aca="true" t="shared" si="214" ref="Q158:R169">+B158+E158+H158+K158+N158</f>
        <v>2830</v>
      </c>
      <c r="R158" s="7">
        <f t="shared" si="214"/>
        <v>124.06</v>
      </c>
      <c r="S158" s="6">
        <f aca="true" t="shared" si="215" ref="S158:S169">+R158/Q158*100</f>
        <v>4.383745583038869</v>
      </c>
      <c r="U158" s="4" t="s">
        <v>176</v>
      </c>
      <c r="V158" s="2">
        <v>749</v>
      </c>
      <c r="W158" s="7">
        <v>37.255</v>
      </c>
      <c r="X158" s="6">
        <f aca="true" t="shared" si="216" ref="X158:X169">+W158/V158*100</f>
        <v>4.9739652870494</v>
      </c>
      <c r="Y158" s="2">
        <v>970</v>
      </c>
      <c r="Z158" s="7">
        <v>41.678</v>
      </c>
      <c r="AA158" s="6">
        <f aca="true" t="shared" si="217" ref="AA158:AA169">+Z158/Y158*100</f>
        <v>4.296701030927834</v>
      </c>
      <c r="AB158" s="2">
        <v>1497</v>
      </c>
      <c r="AC158" s="7">
        <v>82.336</v>
      </c>
      <c r="AD158" s="6">
        <f aca="true" t="shared" si="218" ref="AD158:AD169">+AC158/AB158*100</f>
        <v>5.500066800267201</v>
      </c>
      <c r="AE158" s="2">
        <v>110</v>
      </c>
      <c r="AF158" s="7">
        <v>4.457</v>
      </c>
      <c r="AG158" s="6">
        <f aca="true" t="shared" si="219" ref="AG158:AG169">+AF158/AE158*100</f>
        <v>4.051818181818182</v>
      </c>
      <c r="AH158" s="2">
        <v>3</v>
      </c>
      <c r="AI158" s="7">
        <v>0.142</v>
      </c>
      <c r="AJ158" s="6">
        <f aca="true" t="shared" si="220" ref="AJ158:AJ169">+AI158/AH158*100</f>
        <v>4.733333333333333</v>
      </c>
      <c r="AK158" s="2">
        <f aca="true" t="shared" si="221" ref="AK158:AL169">+V158+Y158+AB158+AE158+AH158</f>
        <v>3329</v>
      </c>
      <c r="AL158" s="7">
        <f t="shared" si="221"/>
        <v>165.868</v>
      </c>
      <c r="AM158" s="6">
        <f aca="true" t="shared" si="222" ref="AM158:AM169">+AL158/AK158*100</f>
        <v>4.98251727245419</v>
      </c>
      <c r="AO158" s="4" t="s">
        <v>176</v>
      </c>
      <c r="AP158" s="2">
        <f aca="true" t="shared" si="223" ref="AP158:AQ169">+B158-V158</f>
        <v>-95</v>
      </c>
      <c r="AQ158" s="7">
        <f t="shared" si="223"/>
        <v>-9.445000000000004</v>
      </c>
      <c r="AR158" s="2">
        <f aca="true" t="shared" si="224" ref="AR158:AS169">+E158-Y158</f>
        <v>852</v>
      </c>
      <c r="AS158" s="7">
        <f t="shared" si="224"/>
        <v>39.482</v>
      </c>
      <c r="AT158" s="2">
        <f aca="true" t="shared" si="225" ref="AT158:AU169">+H158-AB158</f>
        <v>-1457</v>
      </c>
      <c r="AU158" s="7">
        <f t="shared" si="225"/>
        <v>-80.258</v>
      </c>
      <c r="AV158" s="2">
        <f aca="true" t="shared" si="226" ref="AV158:AW169">+K158-AE158</f>
        <v>204</v>
      </c>
      <c r="AW158" s="7">
        <f t="shared" si="226"/>
        <v>8.555</v>
      </c>
      <c r="AX158" s="2">
        <f aca="true" t="shared" si="227" ref="AX158:AY169">+N158-AH158</f>
        <v>-3</v>
      </c>
      <c r="AY158" s="7">
        <f t="shared" si="227"/>
        <v>-0.142</v>
      </c>
      <c r="AZ158" s="2">
        <f aca="true" t="shared" si="228" ref="AZ158:BA169">+AP158+AR158+AT158+AV158+AX158</f>
        <v>-499</v>
      </c>
      <c r="BA158" s="7">
        <f t="shared" si="228"/>
        <v>-41.80800000000001</v>
      </c>
    </row>
    <row r="159" spans="1:53" ht="12.75">
      <c r="A159" s="4" t="s">
        <v>177</v>
      </c>
      <c r="B159" s="2">
        <v>602</v>
      </c>
      <c r="C159" s="7">
        <v>24.559</v>
      </c>
      <c r="D159" s="6">
        <f t="shared" si="210"/>
        <v>4.079568106312292</v>
      </c>
      <c r="E159" s="2">
        <v>2020</v>
      </c>
      <c r="F159" s="7">
        <v>86.129</v>
      </c>
      <c r="G159" s="6">
        <f t="shared" si="211"/>
        <v>4.263811881188119</v>
      </c>
      <c r="H159" s="2">
        <v>31</v>
      </c>
      <c r="I159" s="7">
        <v>1.378</v>
      </c>
      <c r="J159" s="6">
        <f t="shared" si="209"/>
        <v>4.44516129032258</v>
      </c>
      <c r="K159" s="2">
        <v>236</v>
      </c>
      <c r="L159" s="7">
        <v>9.591</v>
      </c>
      <c r="M159" s="6">
        <f t="shared" si="212"/>
        <v>4.063983050847457</v>
      </c>
      <c r="N159" s="2">
        <v>0</v>
      </c>
      <c r="O159" s="10">
        <v>0</v>
      </c>
      <c r="P159" s="8" t="e">
        <f t="shared" si="213"/>
        <v>#DIV/0!</v>
      </c>
      <c r="Q159" s="2">
        <f t="shared" si="214"/>
        <v>2889</v>
      </c>
      <c r="R159" s="7">
        <f t="shared" si="214"/>
        <v>121.657</v>
      </c>
      <c r="S159" s="6">
        <f t="shared" si="215"/>
        <v>4.2110418830044996</v>
      </c>
      <c r="U159" s="4" t="s">
        <v>177</v>
      </c>
      <c r="V159" s="2">
        <v>1640</v>
      </c>
      <c r="W159" s="7">
        <v>77.672</v>
      </c>
      <c r="X159" s="6">
        <f t="shared" si="216"/>
        <v>4.736097560975609</v>
      </c>
      <c r="Y159" s="2">
        <v>639</v>
      </c>
      <c r="Z159" s="7">
        <v>26.217</v>
      </c>
      <c r="AA159" s="6">
        <f t="shared" si="217"/>
        <v>4.102816901408451</v>
      </c>
      <c r="AB159" s="2">
        <v>1527</v>
      </c>
      <c r="AC159" s="7">
        <v>70.519</v>
      </c>
      <c r="AD159" s="6">
        <f t="shared" si="218"/>
        <v>4.6181401440733465</v>
      </c>
      <c r="AE159" s="2">
        <v>269</v>
      </c>
      <c r="AF159" s="7">
        <v>10.865</v>
      </c>
      <c r="AG159" s="6">
        <f t="shared" si="219"/>
        <v>4.0390334572490705</v>
      </c>
      <c r="AH159" s="2">
        <v>1</v>
      </c>
      <c r="AI159" s="7">
        <v>0.074</v>
      </c>
      <c r="AJ159" s="6">
        <f t="shared" si="220"/>
        <v>7.3999999999999995</v>
      </c>
      <c r="AK159" s="2">
        <f t="shared" si="221"/>
        <v>4076</v>
      </c>
      <c r="AL159" s="7">
        <f t="shared" si="221"/>
        <v>185.34700000000004</v>
      </c>
      <c r="AM159" s="6">
        <f t="shared" si="222"/>
        <v>4.547276741903828</v>
      </c>
      <c r="AO159" s="4" t="s">
        <v>177</v>
      </c>
      <c r="AP159" s="2">
        <f t="shared" si="223"/>
        <v>-1038</v>
      </c>
      <c r="AQ159" s="7">
        <f t="shared" si="223"/>
        <v>-53.113</v>
      </c>
      <c r="AR159" s="2">
        <f t="shared" si="224"/>
        <v>1381</v>
      </c>
      <c r="AS159" s="7">
        <f t="shared" si="224"/>
        <v>59.912000000000006</v>
      </c>
      <c r="AT159" s="2">
        <f t="shared" si="225"/>
        <v>-1496</v>
      </c>
      <c r="AU159" s="7">
        <f t="shared" si="225"/>
        <v>-69.141</v>
      </c>
      <c r="AV159" s="2">
        <f t="shared" si="226"/>
        <v>-33</v>
      </c>
      <c r="AW159" s="7">
        <f t="shared" si="226"/>
        <v>-1.274000000000001</v>
      </c>
      <c r="AX159" s="2">
        <f t="shared" si="227"/>
        <v>-1</v>
      </c>
      <c r="AY159" s="7">
        <f t="shared" si="227"/>
        <v>-0.074</v>
      </c>
      <c r="AZ159" s="2">
        <f t="shared" si="228"/>
        <v>-1187</v>
      </c>
      <c r="BA159" s="7">
        <f t="shared" si="228"/>
        <v>-63.69</v>
      </c>
    </row>
    <row r="160" spans="1:53" ht="12.75">
      <c r="A160" s="4" t="s">
        <v>178</v>
      </c>
      <c r="B160" s="2">
        <v>611</v>
      </c>
      <c r="C160" s="7">
        <v>24.922</v>
      </c>
      <c r="D160" s="6">
        <f t="shared" si="210"/>
        <v>4.078887070376433</v>
      </c>
      <c r="E160" s="2">
        <v>1973</v>
      </c>
      <c r="F160" s="7">
        <v>87.193</v>
      </c>
      <c r="G160" s="6">
        <f t="shared" si="211"/>
        <v>4.41931069437405</v>
      </c>
      <c r="H160" s="2">
        <v>28</v>
      </c>
      <c r="I160" s="7">
        <v>1.333</v>
      </c>
      <c r="J160" s="6">
        <f t="shared" si="209"/>
        <v>4.760714285714285</v>
      </c>
      <c r="K160" s="2">
        <v>208</v>
      </c>
      <c r="L160" s="7">
        <v>8.457</v>
      </c>
      <c r="M160" s="6">
        <f t="shared" si="212"/>
        <v>4.065865384615385</v>
      </c>
      <c r="N160" s="2">
        <v>0</v>
      </c>
      <c r="O160" s="10">
        <v>0</v>
      </c>
      <c r="P160" s="8" t="e">
        <f t="shared" si="213"/>
        <v>#DIV/0!</v>
      </c>
      <c r="Q160" s="2">
        <f t="shared" si="214"/>
        <v>2820</v>
      </c>
      <c r="R160" s="7">
        <f t="shared" si="214"/>
        <v>121.905</v>
      </c>
      <c r="S160" s="6">
        <f t="shared" si="215"/>
        <v>4.322872340425532</v>
      </c>
      <c r="U160" s="4" t="s">
        <v>178</v>
      </c>
      <c r="V160" s="2">
        <v>1550</v>
      </c>
      <c r="W160" s="7">
        <v>71.148</v>
      </c>
      <c r="X160" s="6">
        <f t="shared" si="216"/>
        <v>4.590193548387096</v>
      </c>
      <c r="Y160" s="2">
        <v>543</v>
      </c>
      <c r="Z160" s="7">
        <v>23.331</v>
      </c>
      <c r="AA160" s="6">
        <f t="shared" si="217"/>
        <v>4.296685082872928</v>
      </c>
      <c r="AB160" s="2">
        <v>1480</v>
      </c>
      <c r="AC160" s="7">
        <v>71.895</v>
      </c>
      <c r="AD160" s="6">
        <f t="shared" si="218"/>
        <v>4.8577702702702705</v>
      </c>
      <c r="AE160" s="2">
        <v>307</v>
      </c>
      <c r="AF160" s="7">
        <v>12.454</v>
      </c>
      <c r="AG160" s="6">
        <f t="shared" si="219"/>
        <v>4.0566775244299675</v>
      </c>
      <c r="AH160" s="2">
        <v>1</v>
      </c>
      <c r="AI160" s="7">
        <v>0.062</v>
      </c>
      <c r="AJ160" s="6">
        <f t="shared" si="220"/>
        <v>6.2</v>
      </c>
      <c r="AK160" s="2">
        <f t="shared" si="221"/>
        <v>3881</v>
      </c>
      <c r="AL160" s="7">
        <f t="shared" si="221"/>
        <v>178.89000000000001</v>
      </c>
      <c r="AM160" s="6">
        <f t="shared" si="222"/>
        <v>4.609379026024222</v>
      </c>
      <c r="AO160" s="4" t="s">
        <v>178</v>
      </c>
      <c r="AP160" s="2">
        <f t="shared" si="223"/>
        <v>-939</v>
      </c>
      <c r="AQ160" s="7">
        <f t="shared" si="223"/>
        <v>-46.226</v>
      </c>
      <c r="AR160" s="2">
        <f t="shared" si="224"/>
        <v>1430</v>
      </c>
      <c r="AS160" s="7">
        <f t="shared" si="224"/>
        <v>63.861999999999995</v>
      </c>
      <c r="AT160" s="2">
        <f t="shared" si="225"/>
        <v>-1452</v>
      </c>
      <c r="AU160" s="7">
        <f t="shared" si="225"/>
        <v>-70.562</v>
      </c>
      <c r="AV160" s="2">
        <f t="shared" si="226"/>
        <v>-99</v>
      </c>
      <c r="AW160" s="7">
        <f t="shared" si="226"/>
        <v>-3.997</v>
      </c>
      <c r="AX160" s="2">
        <f t="shared" si="227"/>
        <v>-1</v>
      </c>
      <c r="AY160" s="7">
        <f t="shared" si="227"/>
        <v>-0.062</v>
      </c>
      <c r="AZ160" s="2">
        <f t="shared" si="228"/>
        <v>-1061</v>
      </c>
      <c r="BA160" s="7">
        <f t="shared" si="228"/>
        <v>-56.985</v>
      </c>
    </row>
    <row r="161" spans="1:53" ht="12.75">
      <c r="A161" s="4" t="s">
        <v>179</v>
      </c>
      <c r="B161" s="2">
        <v>448</v>
      </c>
      <c r="C161" s="7">
        <v>17.532</v>
      </c>
      <c r="D161" s="6">
        <f t="shared" si="210"/>
        <v>3.913392857142857</v>
      </c>
      <c r="E161" s="2">
        <v>2321</v>
      </c>
      <c r="F161" s="7">
        <v>102.337</v>
      </c>
      <c r="G161" s="6">
        <f t="shared" si="211"/>
        <v>4.4091770788453255</v>
      </c>
      <c r="H161" s="2">
        <v>23</v>
      </c>
      <c r="I161" s="7">
        <v>1.116</v>
      </c>
      <c r="J161" s="6">
        <f t="shared" si="209"/>
        <v>4.852173913043479</v>
      </c>
      <c r="K161" s="2">
        <v>109</v>
      </c>
      <c r="L161" s="7">
        <v>4.225</v>
      </c>
      <c r="M161" s="6">
        <f t="shared" si="212"/>
        <v>3.876146788990825</v>
      </c>
      <c r="N161" s="2">
        <v>0</v>
      </c>
      <c r="O161" s="10">
        <v>0</v>
      </c>
      <c r="P161" s="8" t="e">
        <f t="shared" si="213"/>
        <v>#DIV/0!</v>
      </c>
      <c r="Q161" s="2">
        <f t="shared" si="214"/>
        <v>2901</v>
      </c>
      <c r="R161" s="7">
        <f t="shared" si="214"/>
        <v>125.21</v>
      </c>
      <c r="S161" s="6">
        <f t="shared" si="215"/>
        <v>4.3160978972768005</v>
      </c>
      <c r="T161" s="4"/>
      <c r="U161" s="4" t="s">
        <v>179</v>
      </c>
      <c r="V161" s="2">
        <v>2294</v>
      </c>
      <c r="W161" s="7">
        <v>106.1</v>
      </c>
      <c r="X161" s="6">
        <f t="shared" si="216"/>
        <v>4.62510897994769</v>
      </c>
      <c r="Y161" s="2">
        <v>283</v>
      </c>
      <c r="Z161" s="7">
        <v>12.372</v>
      </c>
      <c r="AA161" s="6">
        <f t="shared" si="217"/>
        <v>4.371731448763251</v>
      </c>
      <c r="AB161" s="2">
        <v>1757</v>
      </c>
      <c r="AC161" s="7">
        <v>87.787</v>
      </c>
      <c r="AD161" s="6">
        <f t="shared" si="218"/>
        <v>4.996414342629482</v>
      </c>
      <c r="AE161" s="2">
        <v>477</v>
      </c>
      <c r="AF161" s="7">
        <v>19.422</v>
      </c>
      <c r="AG161" s="6">
        <f t="shared" si="219"/>
        <v>4.071698113207548</v>
      </c>
      <c r="AH161" s="2">
        <v>1</v>
      </c>
      <c r="AI161" s="7">
        <v>0.025</v>
      </c>
      <c r="AJ161" s="6">
        <f t="shared" si="220"/>
        <v>2.5</v>
      </c>
      <c r="AK161" s="2">
        <f t="shared" si="221"/>
        <v>4812</v>
      </c>
      <c r="AL161" s="7">
        <f t="shared" si="221"/>
        <v>225.70600000000002</v>
      </c>
      <c r="AM161" s="6">
        <f t="shared" si="222"/>
        <v>4.690482128013301</v>
      </c>
      <c r="AO161" s="4" t="s">
        <v>179</v>
      </c>
      <c r="AP161" s="2">
        <f t="shared" si="223"/>
        <v>-1846</v>
      </c>
      <c r="AQ161" s="7">
        <f t="shared" si="223"/>
        <v>-88.568</v>
      </c>
      <c r="AR161" s="2">
        <f t="shared" si="224"/>
        <v>2038</v>
      </c>
      <c r="AS161" s="7">
        <f t="shared" si="224"/>
        <v>89.965</v>
      </c>
      <c r="AT161" s="2">
        <f t="shared" si="225"/>
        <v>-1734</v>
      </c>
      <c r="AU161" s="7">
        <f t="shared" si="225"/>
        <v>-86.671</v>
      </c>
      <c r="AV161" s="2">
        <f t="shared" si="226"/>
        <v>-368</v>
      </c>
      <c r="AW161" s="7">
        <f t="shared" si="226"/>
        <v>-15.197000000000001</v>
      </c>
      <c r="AX161" s="2">
        <f t="shared" si="227"/>
        <v>-1</v>
      </c>
      <c r="AY161" s="7">
        <f t="shared" si="227"/>
        <v>-0.025</v>
      </c>
      <c r="AZ161" s="2">
        <f t="shared" si="228"/>
        <v>-1911</v>
      </c>
      <c r="BA161" s="7">
        <f t="shared" si="228"/>
        <v>-100.49600000000001</v>
      </c>
    </row>
    <row r="162" spans="1:53" ht="12.75">
      <c r="A162" s="4" t="s">
        <v>180</v>
      </c>
      <c r="B162" s="2">
        <v>558</v>
      </c>
      <c r="C162" s="7">
        <v>19.266</v>
      </c>
      <c r="D162" s="6">
        <f t="shared" si="210"/>
        <v>3.4526881720430107</v>
      </c>
      <c r="E162" s="2">
        <v>2223</v>
      </c>
      <c r="F162" s="7">
        <v>90.876</v>
      </c>
      <c r="G162" s="6">
        <f t="shared" si="211"/>
        <v>4.087989203778678</v>
      </c>
      <c r="H162" s="2">
        <v>34</v>
      </c>
      <c r="I162" s="7">
        <v>1.477</v>
      </c>
      <c r="J162" s="6">
        <f t="shared" si="209"/>
        <v>4.344117647058824</v>
      </c>
      <c r="K162" s="2">
        <v>147</v>
      </c>
      <c r="L162" s="7">
        <v>5.018</v>
      </c>
      <c r="M162" s="6">
        <f t="shared" si="212"/>
        <v>3.413605442176871</v>
      </c>
      <c r="N162" s="2">
        <v>0</v>
      </c>
      <c r="O162" s="7">
        <v>0.007</v>
      </c>
      <c r="P162" s="8" t="e">
        <f t="shared" si="213"/>
        <v>#DIV/0!</v>
      </c>
      <c r="Q162" s="2">
        <f t="shared" si="214"/>
        <v>2962</v>
      </c>
      <c r="R162" s="7">
        <f t="shared" si="214"/>
        <v>116.644</v>
      </c>
      <c r="S162" s="6">
        <f t="shared" si="215"/>
        <v>3.938014854827819</v>
      </c>
      <c r="U162" s="4" t="s">
        <v>180</v>
      </c>
      <c r="V162" s="2">
        <v>2228</v>
      </c>
      <c r="W162" s="7">
        <v>94.632</v>
      </c>
      <c r="X162" s="6">
        <f t="shared" si="216"/>
        <v>4.2473967684021545</v>
      </c>
      <c r="Y162" s="2">
        <v>268</v>
      </c>
      <c r="Z162" s="7">
        <v>10.605</v>
      </c>
      <c r="AA162" s="6">
        <f t="shared" si="217"/>
        <v>3.9570895522388057</v>
      </c>
      <c r="AB162" s="2">
        <v>927</v>
      </c>
      <c r="AC162" s="7">
        <v>44.037</v>
      </c>
      <c r="AD162" s="6">
        <f t="shared" si="218"/>
        <v>4.750485436893204</v>
      </c>
      <c r="AE162" s="2">
        <v>544</v>
      </c>
      <c r="AF162" s="7">
        <v>20.845</v>
      </c>
      <c r="AG162" s="6">
        <f t="shared" si="219"/>
        <v>3.831801470588235</v>
      </c>
      <c r="AH162" s="2">
        <v>0</v>
      </c>
      <c r="AI162" s="10">
        <v>0</v>
      </c>
      <c r="AJ162" s="8" t="e">
        <f t="shared" si="220"/>
        <v>#DIV/0!</v>
      </c>
      <c r="AK162" s="2">
        <f t="shared" si="221"/>
        <v>3967</v>
      </c>
      <c r="AL162" s="7">
        <f t="shared" si="221"/>
        <v>170.119</v>
      </c>
      <c r="AM162" s="6">
        <f t="shared" si="222"/>
        <v>4.288353919838669</v>
      </c>
      <c r="AO162" s="4" t="s">
        <v>180</v>
      </c>
      <c r="AP162" s="2">
        <f t="shared" si="223"/>
        <v>-1670</v>
      </c>
      <c r="AQ162" s="7">
        <f t="shared" si="223"/>
        <v>-75.36600000000001</v>
      </c>
      <c r="AR162" s="2">
        <f t="shared" si="224"/>
        <v>1955</v>
      </c>
      <c r="AS162" s="7">
        <f t="shared" si="224"/>
        <v>80.271</v>
      </c>
      <c r="AT162" s="2">
        <f t="shared" si="225"/>
        <v>-893</v>
      </c>
      <c r="AU162" s="7">
        <f t="shared" si="225"/>
        <v>-42.56</v>
      </c>
      <c r="AV162" s="2">
        <f t="shared" si="226"/>
        <v>-397</v>
      </c>
      <c r="AW162" s="7">
        <f t="shared" si="226"/>
        <v>-15.826999999999998</v>
      </c>
      <c r="AX162" s="2">
        <f t="shared" si="227"/>
        <v>0</v>
      </c>
      <c r="AY162" s="7">
        <f t="shared" si="227"/>
        <v>0.007</v>
      </c>
      <c r="AZ162" s="2">
        <f t="shared" si="228"/>
        <v>-1005</v>
      </c>
      <c r="BA162" s="7">
        <f t="shared" si="228"/>
        <v>-53.475000000000016</v>
      </c>
    </row>
    <row r="163" spans="1:53" ht="12.75">
      <c r="A163" s="4" t="s">
        <v>181</v>
      </c>
      <c r="B163" s="2">
        <v>732</v>
      </c>
      <c r="C163" s="7">
        <v>33.601</v>
      </c>
      <c r="D163" s="6">
        <f t="shared" si="210"/>
        <v>4.590300546448088</v>
      </c>
      <c r="E163" s="2">
        <v>1777</v>
      </c>
      <c r="F163" s="7">
        <v>83.873</v>
      </c>
      <c r="G163" s="6">
        <f t="shared" si="211"/>
        <v>4.719921215531795</v>
      </c>
      <c r="H163" s="2">
        <v>5</v>
      </c>
      <c r="I163" s="7">
        <v>0.303</v>
      </c>
      <c r="J163" s="6">
        <f t="shared" si="209"/>
        <v>6.0600000000000005</v>
      </c>
      <c r="K163" s="2">
        <v>338</v>
      </c>
      <c r="L163" s="7">
        <v>15.37</v>
      </c>
      <c r="M163" s="6">
        <f t="shared" si="212"/>
        <v>4.547337278106508</v>
      </c>
      <c r="N163" s="2">
        <v>0</v>
      </c>
      <c r="O163" s="10">
        <v>0</v>
      </c>
      <c r="P163" s="8" t="e">
        <f t="shared" si="213"/>
        <v>#DIV/0!</v>
      </c>
      <c r="Q163" s="2">
        <f t="shared" si="214"/>
        <v>2852</v>
      </c>
      <c r="R163" s="7">
        <f t="shared" si="214"/>
        <v>133.147</v>
      </c>
      <c r="S163" s="6">
        <f t="shared" si="215"/>
        <v>4.6685483870967746</v>
      </c>
      <c r="U163" s="4" t="s">
        <v>181</v>
      </c>
      <c r="V163" s="2">
        <v>612</v>
      </c>
      <c r="W163" s="7">
        <v>31.494</v>
      </c>
      <c r="X163" s="6">
        <f t="shared" si="216"/>
        <v>5.146078431372549</v>
      </c>
      <c r="Y163" s="2">
        <v>1087</v>
      </c>
      <c r="Z163" s="7">
        <v>53.304</v>
      </c>
      <c r="AA163" s="6">
        <f t="shared" si="217"/>
        <v>4.903771849126035</v>
      </c>
      <c r="AB163" s="2">
        <v>1519</v>
      </c>
      <c r="AC163" s="7">
        <v>93.025</v>
      </c>
      <c r="AD163" s="6">
        <f t="shared" si="218"/>
        <v>6.124094799210007</v>
      </c>
      <c r="AE163" s="2">
        <v>58</v>
      </c>
      <c r="AF163" s="7">
        <v>2.543</v>
      </c>
      <c r="AG163" s="6">
        <f t="shared" si="219"/>
        <v>4.38448275862069</v>
      </c>
      <c r="AH163" s="2">
        <v>3</v>
      </c>
      <c r="AI163" s="7">
        <v>0.177</v>
      </c>
      <c r="AJ163" s="6">
        <f t="shared" si="220"/>
        <v>5.8999999999999995</v>
      </c>
      <c r="AK163" s="2">
        <f t="shared" si="221"/>
        <v>3279</v>
      </c>
      <c r="AL163" s="7">
        <f t="shared" si="221"/>
        <v>180.543</v>
      </c>
      <c r="AM163" s="6">
        <f t="shared" si="222"/>
        <v>5.506038426349497</v>
      </c>
      <c r="AO163" s="4" t="s">
        <v>181</v>
      </c>
      <c r="AP163" s="2">
        <f t="shared" si="223"/>
        <v>120</v>
      </c>
      <c r="AQ163" s="7">
        <f t="shared" si="223"/>
        <v>2.1069999999999993</v>
      </c>
      <c r="AR163" s="2">
        <f t="shared" si="224"/>
        <v>690</v>
      </c>
      <c r="AS163" s="7">
        <f t="shared" si="224"/>
        <v>30.569000000000003</v>
      </c>
      <c r="AT163" s="2">
        <f t="shared" si="225"/>
        <v>-1514</v>
      </c>
      <c r="AU163" s="7">
        <f t="shared" si="225"/>
        <v>-92.72200000000001</v>
      </c>
      <c r="AV163" s="2">
        <f t="shared" si="226"/>
        <v>280</v>
      </c>
      <c r="AW163" s="7">
        <f t="shared" si="226"/>
        <v>12.826999999999998</v>
      </c>
      <c r="AX163" s="2">
        <f t="shared" si="227"/>
        <v>-3</v>
      </c>
      <c r="AY163" s="7">
        <f t="shared" si="227"/>
        <v>-0.177</v>
      </c>
      <c r="AZ163" s="2">
        <f t="shared" si="228"/>
        <v>-427</v>
      </c>
      <c r="BA163" s="7">
        <f t="shared" si="228"/>
        <v>-47.39600000000001</v>
      </c>
    </row>
    <row r="164" spans="1:53" ht="12.75">
      <c r="A164" s="4" t="s">
        <v>182</v>
      </c>
      <c r="B164" s="2">
        <v>764</v>
      </c>
      <c r="C164" s="7">
        <v>37.396</v>
      </c>
      <c r="D164" s="6">
        <f t="shared" si="210"/>
        <v>4.894764397905759</v>
      </c>
      <c r="E164" s="2">
        <v>1728</v>
      </c>
      <c r="F164" s="7">
        <v>88.117</v>
      </c>
      <c r="G164" s="6">
        <f t="shared" si="211"/>
        <v>5.099363425925926</v>
      </c>
      <c r="H164" s="2">
        <v>36</v>
      </c>
      <c r="I164" s="7">
        <v>2.401</v>
      </c>
      <c r="J164" s="6">
        <f t="shared" si="209"/>
        <v>6.669444444444444</v>
      </c>
      <c r="K164" s="2">
        <v>387</v>
      </c>
      <c r="L164" s="7">
        <v>18.478</v>
      </c>
      <c r="M164" s="6">
        <f t="shared" si="212"/>
        <v>4.77467700258398</v>
      </c>
      <c r="N164" s="2">
        <v>0</v>
      </c>
      <c r="O164" s="2">
        <v>0</v>
      </c>
      <c r="P164" s="14" t="e">
        <f t="shared" si="213"/>
        <v>#DIV/0!</v>
      </c>
      <c r="Q164" s="2">
        <f t="shared" si="214"/>
        <v>2915</v>
      </c>
      <c r="R164" s="7">
        <f t="shared" si="214"/>
        <v>146.392</v>
      </c>
      <c r="S164" s="6">
        <f t="shared" si="215"/>
        <v>5.022024013722127</v>
      </c>
      <c r="U164" s="4" t="s">
        <v>182</v>
      </c>
      <c r="V164" s="2">
        <v>300</v>
      </c>
      <c r="W164" s="7">
        <v>17.553</v>
      </c>
      <c r="X164" s="6">
        <f t="shared" si="216"/>
        <v>5.851</v>
      </c>
      <c r="Y164" s="2">
        <v>1163</v>
      </c>
      <c r="Z164" s="7">
        <v>60.362</v>
      </c>
      <c r="AA164" s="6">
        <f t="shared" si="217"/>
        <v>5.1901977644024075</v>
      </c>
      <c r="AB164" s="2">
        <v>1853</v>
      </c>
      <c r="AC164" s="7">
        <v>110.242</v>
      </c>
      <c r="AD164" s="6">
        <f t="shared" si="218"/>
        <v>5.949379384781436</v>
      </c>
      <c r="AE164" s="2">
        <v>22</v>
      </c>
      <c r="AF164" s="7">
        <v>1.219</v>
      </c>
      <c r="AG164" s="6">
        <f t="shared" si="219"/>
        <v>5.540909090909092</v>
      </c>
      <c r="AH164" s="2">
        <v>5</v>
      </c>
      <c r="AI164" s="7">
        <v>0.305</v>
      </c>
      <c r="AJ164" s="6">
        <f t="shared" si="220"/>
        <v>6.1</v>
      </c>
      <c r="AK164" s="2">
        <f t="shared" si="221"/>
        <v>3343</v>
      </c>
      <c r="AL164" s="7">
        <f t="shared" si="221"/>
        <v>189.681</v>
      </c>
      <c r="AM164" s="6">
        <f t="shared" si="222"/>
        <v>5.673975471133712</v>
      </c>
      <c r="AO164" s="4" t="s">
        <v>182</v>
      </c>
      <c r="AP164" s="2">
        <f t="shared" si="223"/>
        <v>464</v>
      </c>
      <c r="AQ164" s="7">
        <f t="shared" si="223"/>
        <v>19.843</v>
      </c>
      <c r="AR164" s="2">
        <f t="shared" si="224"/>
        <v>565</v>
      </c>
      <c r="AS164" s="7">
        <f t="shared" si="224"/>
        <v>27.755000000000003</v>
      </c>
      <c r="AT164" s="2">
        <f t="shared" si="225"/>
        <v>-1817</v>
      </c>
      <c r="AU164" s="7">
        <f t="shared" si="225"/>
        <v>-107.84100000000001</v>
      </c>
      <c r="AV164" s="2">
        <f t="shared" si="226"/>
        <v>365</v>
      </c>
      <c r="AW164" s="7">
        <f t="shared" si="226"/>
        <v>17.259</v>
      </c>
      <c r="AX164" s="2">
        <f t="shared" si="227"/>
        <v>-5</v>
      </c>
      <c r="AY164" s="7">
        <f t="shared" si="227"/>
        <v>-0.305</v>
      </c>
      <c r="AZ164" s="2">
        <f t="shared" si="228"/>
        <v>-428</v>
      </c>
      <c r="BA164" s="7">
        <f t="shared" si="228"/>
        <v>-43.28900000000001</v>
      </c>
    </row>
    <row r="165" spans="1:53" ht="12.75">
      <c r="A165" s="4" t="s">
        <v>183</v>
      </c>
      <c r="B165" s="2">
        <v>671</v>
      </c>
      <c r="C165" s="7">
        <v>32.323</v>
      </c>
      <c r="D165" s="6">
        <f t="shared" si="210"/>
        <v>4.817138599105812</v>
      </c>
      <c r="E165" s="2">
        <v>1896</v>
      </c>
      <c r="F165" s="7">
        <v>102.53</v>
      </c>
      <c r="G165" s="6">
        <f t="shared" si="211"/>
        <v>5.407700421940928</v>
      </c>
      <c r="H165" s="2">
        <v>38</v>
      </c>
      <c r="I165" s="7">
        <v>2.014</v>
      </c>
      <c r="J165" s="6">
        <f t="shared" si="209"/>
        <v>5.299999999999999</v>
      </c>
      <c r="K165" s="2">
        <v>319</v>
      </c>
      <c r="L165" s="7">
        <v>15.429</v>
      </c>
      <c r="M165" s="6">
        <f t="shared" si="212"/>
        <v>4.836677115987461</v>
      </c>
      <c r="N165" s="2">
        <v>0</v>
      </c>
      <c r="O165" s="2">
        <v>0</v>
      </c>
      <c r="P165" s="14" t="e">
        <f t="shared" si="213"/>
        <v>#DIV/0!</v>
      </c>
      <c r="Q165" s="2">
        <f t="shared" si="214"/>
        <v>2924</v>
      </c>
      <c r="R165" s="7">
        <f t="shared" si="214"/>
        <v>152.29600000000002</v>
      </c>
      <c r="S165" s="6">
        <f t="shared" si="215"/>
        <v>5.208481532147744</v>
      </c>
      <c r="U165" s="4" t="s">
        <v>183</v>
      </c>
      <c r="V165" s="2">
        <v>375</v>
      </c>
      <c r="W165" s="7">
        <v>20.963</v>
      </c>
      <c r="X165" s="6">
        <f t="shared" si="216"/>
        <v>5.590133333333334</v>
      </c>
      <c r="Y165" s="2">
        <v>689</v>
      </c>
      <c r="Z165" s="7">
        <v>36.423</v>
      </c>
      <c r="AA165" s="6">
        <f t="shared" si="217"/>
        <v>5.286357039187228</v>
      </c>
      <c r="AB165" s="2">
        <v>2266</v>
      </c>
      <c r="AC165" s="7">
        <v>122.896</v>
      </c>
      <c r="AD165" s="6">
        <f t="shared" si="218"/>
        <v>5.423477493380406</v>
      </c>
      <c r="AE165" s="2">
        <v>21</v>
      </c>
      <c r="AF165" s="7">
        <v>0.877</v>
      </c>
      <c r="AG165" s="6">
        <f t="shared" si="219"/>
        <v>4.1761904761904765</v>
      </c>
      <c r="AH165" s="2">
        <v>27</v>
      </c>
      <c r="AI165" s="7">
        <v>1.607</v>
      </c>
      <c r="AJ165" s="6">
        <f t="shared" si="220"/>
        <v>5.951851851851852</v>
      </c>
      <c r="AK165" s="2">
        <f t="shared" si="221"/>
        <v>3378</v>
      </c>
      <c r="AL165" s="7">
        <f t="shared" si="221"/>
        <v>182.76600000000002</v>
      </c>
      <c r="AM165" s="6">
        <f t="shared" si="222"/>
        <v>5.410479573712256</v>
      </c>
      <c r="AO165" s="4" t="s">
        <v>183</v>
      </c>
      <c r="AP165" s="2">
        <f t="shared" si="223"/>
        <v>296</v>
      </c>
      <c r="AQ165" s="7">
        <f t="shared" si="223"/>
        <v>11.36</v>
      </c>
      <c r="AR165" s="2">
        <f t="shared" si="224"/>
        <v>1207</v>
      </c>
      <c r="AS165" s="7">
        <f t="shared" si="224"/>
        <v>66.107</v>
      </c>
      <c r="AT165" s="2">
        <f t="shared" si="225"/>
        <v>-2228</v>
      </c>
      <c r="AU165" s="7">
        <f t="shared" si="225"/>
        <v>-120.882</v>
      </c>
      <c r="AV165" s="2">
        <f t="shared" si="226"/>
        <v>298</v>
      </c>
      <c r="AW165" s="7">
        <f t="shared" si="226"/>
        <v>14.552</v>
      </c>
      <c r="AX165" s="2">
        <f t="shared" si="227"/>
        <v>-27</v>
      </c>
      <c r="AY165" s="7">
        <f t="shared" si="227"/>
        <v>-1.607</v>
      </c>
      <c r="AZ165" s="2">
        <f t="shared" si="228"/>
        <v>-454</v>
      </c>
      <c r="BA165" s="7">
        <f t="shared" si="228"/>
        <v>-30.470000000000006</v>
      </c>
    </row>
    <row r="166" spans="1:53" ht="12.75">
      <c r="A166" s="4" t="s">
        <v>184</v>
      </c>
      <c r="B166" s="2">
        <v>713</v>
      </c>
      <c r="C166" s="7">
        <v>35.266</v>
      </c>
      <c r="D166" s="6">
        <f t="shared" si="210"/>
        <v>4.946143057503506</v>
      </c>
      <c r="E166" s="2">
        <v>2138</v>
      </c>
      <c r="F166" s="7">
        <v>119.887</v>
      </c>
      <c r="G166" s="6">
        <f t="shared" si="211"/>
        <v>5.607436856875585</v>
      </c>
      <c r="H166" s="2">
        <v>112</v>
      </c>
      <c r="I166" s="7">
        <v>6.942</v>
      </c>
      <c r="J166" s="6">
        <f t="shared" si="209"/>
        <v>6.198214285714286</v>
      </c>
      <c r="K166" s="2">
        <v>445</v>
      </c>
      <c r="L166" s="7">
        <v>21.187</v>
      </c>
      <c r="M166" s="6">
        <f t="shared" si="212"/>
        <v>4.761123595505619</v>
      </c>
      <c r="N166" s="2">
        <v>0</v>
      </c>
      <c r="O166" s="2">
        <v>0</v>
      </c>
      <c r="P166" s="14" t="e">
        <f t="shared" si="213"/>
        <v>#DIV/0!</v>
      </c>
      <c r="Q166" s="2">
        <f t="shared" si="214"/>
        <v>3408</v>
      </c>
      <c r="R166" s="7">
        <f t="shared" si="214"/>
        <v>183.282</v>
      </c>
      <c r="S166" s="6">
        <f t="shared" si="215"/>
        <v>5.3779929577464785</v>
      </c>
      <c r="U166" s="4" t="s">
        <v>184</v>
      </c>
      <c r="V166" s="2">
        <v>157</v>
      </c>
      <c r="W166" s="7">
        <v>10.036</v>
      </c>
      <c r="X166" s="6">
        <f t="shared" si="216"/>
        <v>6.392356687898089</v>
      </c>
      <c r="Y166" s="2">
        <v>1018</v>
      </c>
      <c r="Z166" s="7">
        <v>56.122</v>
      </c>
      <c r="AA166" s="6">
        <f t="shared" si="217"/>
        <v>5.512966601178782</v>
      </c>
      <c r="AB166" s="2">
        <v>2190</v>
      </c>
      <c r="AC166" s="7">
        <v>135.736</v>
      </c>
      <c r="AD166" s="6">
        <f t="shared" si="218"/>
        <v>6.197990867579908</v>
      </c>
      <c r="AE166" s="2">
        <v>10</v>
      </c>
      <c r="AF166" s="7">
        <v>0.474</v>
      </c>
      <c r="AG166" s="6">
        <f t="shared" si="219"/>
        <v>4.74</v>
      </c>
      <c r="AH166" s="2">
        <v>6</v>
      </c>
      <c r="AI166" s="7">
        <v>0.365</v>
      </c>
      <c r="AJ166" s="6">
        <f t="shared" si="220"/>
        <v>6.083333333333333</v>
      </c>
      <c r="AK166" s="2">
        <f t="shared" si="221"/>
        <v>3381</v>
      </c>
      <c r="AL166" s="7">
        <f t="shared" si="221"/>
        <v>202.733</v>
      </c>
      <c r="AM166" s="6">
        <f t="shared" si="222"/>
        <v>5.996243714877256</v>
      </c>
      <c r="AO166" s="4" t="s">
        <v>184</v>
      </c>
      <c r="AP166" s="2">
        <f t="shared" si="223"/>
        <v>556</v>
      </c>
      <c r="AQ166" s="7">
        <f t="shared" si="223"/>
        <v>25.229999999999997</v>
      </c>
      <c r="AR166" s="2">
        <f t="shared" si="224"/>
        <v>1120</v>
      </c>
      <c r="AS166" s="7">
        <f t="shared" si="224"/>
        <v>63.765</v>
      </c>
      <c r="AT166" s="2">
        <f t="shared" si="225"/>
        <v>-2078</v>
      </c>
      <c r="AU166" s="7">
        <f t="shared" si="225"/>
        <v>-128.79399999999998</v>
      </c>
      <c r="AV166" s="2">
        <f t="shared" si="226"/>
        <v>435</v>
      </c>
      <c r="AW166" s="7">
        <f t="shared" si="226"/>
        <v>20.713</v>
      </c>
      <c r="AX166" s="2">
        <f t="shared" si="227"/>
        <v>-6</v>
      </c>
      <c r="AY166" s="7">
        <f t="shared" si="227"/>
        <v>-0.365</v>
      </c>
      <c r="AZ166" s="2">
        <f t="shared" si="228"/>
        <v>27</v>
      </c>
      <c r="BA166" s="7">
        <f t="shared" si="228"/>
        <v>-19.450999999999976</v>
      </c>
    </row>
    <row r="167" spans="1:53" ht="12.75">
      <c r="A167" s="4" t="s">
        <v>186</v>
      </c>
      <c r="B167" s="2">
        <v>769</v>
      </c>
      <c r="C167" s="7">
        <v>36.422</v>
      </c>
      <c r="D167" s="6">
        <f t="shared" si="210"/>
        <v>4.7362808842652795</v>
      </c>
      <c r="E167" s="2">
        <v>2371</v>
      </c>
      <c r="F167" s="7">
        <v>122.813</v>
      </c>
      <c r="G167" s="6">
        <f t="shared" si="211"/>
        <v>5.179797553774779</v>
      </c>
      <c r="H167" s="2">
        <v>44</v>
      </c>
      <c r="I167" s="7">
        <v>2.311</v>
      </c>
      <c r="J167" s="6">
        <f aca="true" t="shared" si="229" ref="J167:J177">+I167/H167*100</f>
        <v>5.252272727272727</v>
      </c>
      <c r="K167" s="2">
        <v>456</v>
      </c>
      <c r="L167" s="7">
        <v>21.258</v>
      </c>
      <c r="M167" s="6">
        <f t="shared" si="212"/>
        <v>4.661842105263158</v>
      </c>
      <c r="N167" s="2">
        <v>0</v>
      </c>
      <c r="O167" s="2">
        <v>0</v>
      </c>
      <c r="P167" s="8" t="e">
        <f t="shared" si="213"/>
        <v>#DIV/0!</v>
      </c>
      <c r="Q167" s="2">
        <f t="shared" si="214"/>
        <v>3640</v>
      </c>
      <c r="R167" s="7">
        <f t="shared" si="214"/>
        <v>182.80400000000003</v>
      </c>
      <c r="S167" s="6">
        <f t="shared" si="215"/>
        <v>5.022087912087913</v>
      </c>
      <c r="U167" s="4" t="s">
        <v>186</v>
      </c>
      <c r="V167" s="2">
        <v>89</v>
      </c>
      <c r="W167" s="7">
        <v>5.74</v>
      </c>
      <c r="X167" s="6">
        <f t="shared" si="216"/>
        <v>6.449438202247191</v>
      </c>
      <c r="Y167" s="2">
        <v>580</v>
      </c>
      <c r="Z167" s="7">
        <v>29.628</v>
      </c>
      <c r="AA167" s="6">
        <f t="shared" si="217"/>
        <v>5.1082758620689654</v>
      </c>
      <c r="AB167" s="2">
        <v>2586</v>
      </c>
      <c r="AC167" s="7">
        <v>146.665</v>
      </c>
      <c r="AD167" s="6">
        <f t="shared" si="218"/>
        <v>5.671500386697602</v>
      </c>
      <c r="AE167" s="2">
        <v>2</v>
      </c>
      <c r="AF167" s="7">
        <v>0.114</v>
      </c>
      <c r="AG167" s="6">
        <f t="shared" si="219"/>
        <v>5.7</v>
      </c>
      <c r="AH167" s="2">
        <v>8</v>
      </c>
      <c r="AI167" s="7">
        <v>0.393</v>
      </c>
      <c r="AJ167" s="6">
        <f t="shared" si="220"/>
        <v>4.9125000000000005</v>
      </c>
      <c r="AK167" s="2">
        <f t="shared" si="221"/>
        <v>3265</v>
      </c>
      <c r="AL167" s="7">
        <f t="shared" si="221"/>
        <v>182.54</v>
      </c>
      <c r="AM167" s="6">
        <f t="shared" si="222"/>
        <v>5.590811638591118</v>
      </c>
      <c r="AO167" s="4" t="s">
        <v>186</v>
      </c>
      <c r="AP167" s="2">
        <f t="shared" si="223"/>
        <v>680</v>
      </c>
      <c r="AQ167" s="7">
        <f t="shared" si="223"/>
        <v>30.681999999999995</v>
      </c>
      <c r="AR167" s="2">
        <f t="shared" si="224"/>
        <v>1791</v>
      </c>
      <c r="AS167" s="7">
        <f t="shared" si="224"/>
        <v>93.185</v>
      </c>
      <c r="AT167" s="2">
        <f t="shared" si="225"/>
        <v>-2542</v>
      </c>
      <c r="AU167" s="7">
        <f t="shared" si="225"/>
        <v>-144.35399999999998</v>
      </c>
      <c r="AV167" s="2">
        <f t="shared" si="226"/>
        <v>454</v>
      </c>
      <c r="AW167" s="7">
        <f t="shared" si="226"/>
        <v>21.144</v>
      </c>
      <c r="AX167" s="2">
        <f t="shared" si="227"/>
        <v>-8</v>
      </c>
      <c r="AY167" s="7">
        <f t="shared" si="227"/>
        <v>-0.393</v>
      </c>
      <c r="AZ167" s="2">
        <f t="shared" si="228"/>
        <v>375</v>
      </c>
      <c r="BA167" s="7">
        <f t="shared" si="228"/>
        <v>0.26400000000000357</v>
      </c>
    </row>
    <row r="168" spans="1:53" ht="12.75">
      <c r="A168" s="4" t="s">
        <v>187</v>
      </c>
      <c r="B168" s="2">
        <v>911</v>
      </c>
      <c r="C168" s="7">
        <v>45.234</v>
      </c>
      <c r="D168" s="6">
        <f t="shared" si="210"/>
        <v>4.965312843029638</v>
      </c>
      <c r="E168" s="2">
        <v>2235</v>
      </c>
      <c r="F168" s="7">
        <v>120.123</v>
      </c>
      <c r="G168" s="6">
        <f t="shared" si="211"/>
        <v>5.3746308724832215</v>
      </c>
      <c r="H168" s="2">
        <v>71</v>
      </c>
      <c r="I168" s="7">
        <v>3.959</v>
      </c>
      <c r="J168" s="6">
        <f t="shared" si="229"/>
        <v>5.576056338028169</v>
      </c>
      <c r="K168" s="2">
        <v>477</v>
      </c>
      <c r="L168" s="7">
        <v>23.127</v>
      </c>
      <c r="M168" s="6">
        <f t="shared" si="212"/>
        <v>4.8484276729559745</v>
      </c>
      <c r="N168" s="2">
        <v>0</v>
      </c>
      <c r="O168" s="2">
        <v>0</v>
      </c>
      <c r="P168" s="8" t="e">
        <f t="shared" si="213"/>
        <v>#DIV/0!</v>
      </c>
      <c r="Q168" s="2">
        <f t="shared" si="214"/>
        <v>3694</v>
      </c>
      <c r="R168" s="7">
        <f t="shared" si="214"/>
        <v>192.443</v>
      </c>
      <c r="S168" s="6">
        <f t="shared" si="215"/>
        <v>5.209610178668111</v>
      </c>
      <c r="U168" s="4" t="s">
        <v>187</v>
      </c>
      <c r="V168" s="2">
        <v>66</v>
      </c>
      <c r="W168" s="7">
        <v>4.719</v>
      </c>
      <c r="X168" s="6">
        <f t="shared" si="216"/>
        <v>7.15</v>
      </c>
      <c r="Y168" s="2">
        <v>873</v>
      </c>
      <c r="Z168" s="7">
        <v>47.943</v>
      </c>
      <c r="AA168" s="6">
        <f t="shared" si="217"/>
        <v>5.491752577319588</v>
      </c>
      <c r="AB168" s="2">
        <v>2351</v>
      </c>
      <c r="AC168" s="7">
        <v>138.979</v>
      </c>
      <c r="AD168" s="6">
        <f t="shared" si="218"/>
        <v>5.911484474691621</v>
      </c>
      <c r="AE168" s="2">
        <v>0</v>
      </c>
      <c r="AF168" s="7">
        <v>0.01</v>
      </c>
      <c r="AG168" s="8" t="e">
        <f t="shared" si="219"/>
        <v>#DIV/0!</v>
      </c>
      <c r="AH168" s="2">
        <v>8</v>
      </c>
      <c r="AI168" s="7">
        <v>0.478</v>
      </c>
      <c r="AJ168" s="6">
        <f t="shared" si="220"/>
        <v>5.975</v>
      </c>
      <c r="AK168" s="2">
        <f t="shared" si="221"/>
        <v>3298</v>
      </c>
      <c r="AL168" s="7">
        <f t="shared" si="221"/>
        <v>192.12900000000002</v>
      </c>
      <c r="AM168" s="6">
        <f t="shared" si="222"/>
        <v>5.825621588841723</v>
      </c>
      <c r="AO168" s="4" t="s">
        <v>187</v>
      </c>
      <c r="AP168" s="2">
        <f t="shared" si="223"/>
        <v>845</v>
      </c>
      <c r="AQ168" s="7">
        <f t="shared" si="223"/>
        <v>40.515</v>
      </c>
      <c r="AR168" s="2">
        <f t="shared" si="224"/>
        <v>1362</v>
      </c>
      <c r="AS168" s="7">
        <f t="shared" si="224"/>
        <v>72.18</v>
      </c>
      <c r="AT168" s="2">
        <f t="shared" si="225"/>
        <v>-2280</v>
      </c>
      <c r="AU168" s="7">
        <f t="shared" si="225"/>
        <v>-135.02</v>
      </c>
      <c r="AV168" s="2">
        <f t="shared" si="226"/>
        <v>477</v>
      </c>
      <c r="AW168" s="7">
        <f t="shared" si="226"/>
        <v>23.116999999999997</v>
      </c>
      <c r="AX168" s="2">
        <f t="shared" si="227"/>
        <v>-8</v>
      </c>
      <c r="AY168" s="7">
        <f t="shared" si="227"/>
        <v>-0.478</v>
      </c>
      <c r="AZ168" s="2">
        <f t="shared" si="228"/>
        <v>396</v>
      </c>
      <c r="BA168" s="7">
        <f t="shared" si="228"/>
        <v>0.3139999999999945</v>
      </c>
    </row>
    <row r="169" spans="1:53" ht="12.75">
      <c r="A169" s="4" t="s">
        <v>188</v>
      </c>
      <c r="B169" s="2">
        <v>1045</v>
      </c>
      <c r="C169" s="7">
        <v>44.804</v>
      </c>
      <c r="D169" s="6">
        <f t="shared" si="210"/>
        <v>4.287464114832536</v>
      </c>
      <c r="E169" s="2">
        <v>2123</v>
      </c>
      <c r="F169" s="7">
        <v>101.93</v>
      </c>
      <c r="G169" s="6">
        <f t="shared" si="211"/>
        <v>4.801224682053698</v>
      </c>
      <c r="H169" s="2">
        <v>86</v>
      </c>
      <c r="I169" s="7">
        <v>4.264</v>
      </c>
      <c r="J169" s="6">
        <f t="shared" si="229"/>
        <v>4.9581395348837205</v>
      </c>
      <c r="K169" s="2">
        <v>634</v>
      </c>
      <c r="L169" s="7">
        <v>25.62</v>
      </c>
      <c r="M169" s="6">
        <f t="shared" si="212"/>
        <v>4.041009463722397</v>
      </c>
      <c r="N169" s="2">
        <v>0</v>
      </c>
      <c r="O169" s="2">
        <v>0</v>
      </c>
      <c r="P169" s="8" t="e">
        <f t="shared" si="213"/>
        <v>#DIV/0!</v>
      </c>
      <c r="Q169" s="2">
        <f t="shared" si="214"/>
        <v>3888</v>
      </c>
      <c r="R169" s="7">
        <f t="shared" si="214"/>
        <v>176.61800000000002</v>
      </c>
      <c r="S169" s="6">
        <f t="shared" si="215"/>
        <v>4.542644032921811</v>
      </c>
      <c r="U169" s="4" t="s">
        <v>188</v>
      </c>
      <c r="V169" s="2">
        <v>154</v>
      </c>
      <c r="W169" s="7">
        <v>8.7</v>
      </c>
      <c r="X169" s="6">
        <f t="shared" si="216"/>
        <v>5.649350649350649</v>
      </c>
      <c r="Y169" s="2">
        <v>723</v>
      </c>
      <c r="Z169" s="7">
        <v>33.333</v>
      </c>
      <c r="AA169" s="6">
        <f t="shared" si="217"/>
        <v>4.610373443983402</v>
      </c>
      <c r="AB169" s="2">
        <v>2347</v>
      </c>
      <c r="AC169" s="7">
        <v>116.365</v>
      </c>
      <c r="AD169" s="6">
        <f t="shared" si="218"/>
        <v>4.958031529612271</v>
      </c>
      <c r="AE169" s="2">
        <v>4</v>
      </c>
      <c r="AF169" s="7">
        <v>0.16</v>
      </c>
      <c r="AG169" s="6">
        <f t="shared" si="219"/>
        <v>4</v>
      </c>
      <c r="AH169" s="2">
        <v>4</v>
      </c>
      <c r="AI169" s="7">
        <v>0.217</v>
      </c>
      <c r="AJ169" s="6">
        <f t="shared" si="220"/>
        <v>5.425</v>
      </c>
      <c r="AK169" s="2">
        <f t="shared" si="221"/>
        <v>3232</v>
      </c>
      <c r="AL169" s="7">
        <f t="shared" si="221"/>
        <v>158.775</v>
      </c>
      <c r="AM169" s="6">
        <f t="shared" si="222"/>
        <v>4.912592821782178</v>
      </c>
      <c r="AN169" s="4"/>
      <c r="AO169" s="4" t="s">
        <v>188</v>
      </c>
      <c r="AP169" s="2">
        <f t="shared" si="223"/>
        <v>891</v>
      </c>
      <c r="AQ169" s="7">
        <f t="shared" si="223"/>
        <v>36.104</v>
      </c>
      <c r="AR169" s="2">
        <f t="shared" si="224"/>
        <v>1400</v>
      </c>
      <c r="AS169" s="7">
        <f t="shared" si="224"/>
        <v>68.59700000000001</v>
      </c>
      <c r="AT169" s="2">
        <f t="shared" si="225"/>
        <v>-2261</v>
      </c>
      <c r="AU169" s="7">
        <f t="shared" si="225"/>
        <v>-112.101</v>
      </c>
      <c r="AV169" s="2">
        <f t="shared" si="226"/>
        <v>630</v>
      </c>
      <c r="AW169" s="7">
        <f t="shared" si="226"/>
        <v>25.46</v>
      </c>
      <c r="AX169" s="2">
        <f t="shared" si="227"/>
        <v>-4</v>
      </c>
      <c r="AY169" s="7">
        <f t="shared" si="227"/>
        <v>-0.217</v>
      </c>
      <c r="AZ169" s="2">
        <f t="shared" si="228"/>
        <v>656</v>
      </c>
      <c r="BA169" s="7">
        <f t="shared" si="228"/>
        <v>17.84300000000001</v>
      </c>
    </row>
    <row r="170" spans="1:53" ht="12.75">
      <c r="A170" s="4" t="s">
        <v>189</v>
      </c>
      <c r="B170" s="2">
        <v>1061</v>
      </c>
      <c r="C170" s="7">
        <v>41.632</v>
      </c>
      <c r="D170" s="6">
        <f aca="true" t="shared" si="230" ref="D170:D177">+C170/B170*100</f>
        <v>3.923845428840716</v>
      </c>
      <c r="E170" s="2">
        <v>2042</v>
      </c>
      <c r="F170" s="7">
        <v>85.23</v>
      </c>
      <c r="G170" s="6">
        <f aca="true" t="shared" si="231" ref="G170:G177">+F170/E170*100</f>
        <v>4.17384916748286</v>
      </c>
      <c r="H170" s="2">
        <v>53</v>
      </c>
      <c r="I170" s="7">
        <v>2.236</v>
      </c>
      <c r="J170" s="6">
        <f t="shared" si="229"/>
        <v>4.218867924528302</v>
      </c>
      <c r="K170" s="2">
        <v>514</v>
      </c>
      <c r="L170" s="7">
        <v>20.068</v>
      </c>
      <c r="M170" s="6">
        <f aca="true" t="shared" si="232" ref="M170:M177">+L170/K170*100</f>
        <v>3.9042801556420237</v>
      </c>
      <c r="N170" s="2">
        <v>0</v>
      </c>
      <c r="O170" s="10">
        <v>0</v>
      </c>
      <c r="P170" s="8" t="e">
        <f aca="true" t="shared" si="233" ref="P170:P177">+O170/N170*100</f>
        <v>#DIV/0!</v>
      </c>
      <c r="Q170" s="2">
        <f aca="true" t="shared" si="234" ref="Q170:R177">+B170+E170+H170+K170+N170</f>
        <v>3670</v>
      </c>
      <c r="R170" s="7">
        <f t="shared" si="234"/>
        <v>149.166</v>
      </c>
      <c r="S170" s="6">
        <f aca="true" t="shared" si="235" ref="S170:S177">+R170/Q170*100</f>
        <v>4.0644686648501365</v>
      </c>
      <c r="U170" s="4" t="s">
        <v>189</v>
      </c>
      <c r="V170" s="2">
        <v>344</v>
      </c>
      <c r="W170" s="7">
        <v>14.195</v>
      </c>
      <c r="X170" s="6">
        <f aca="true" t="shared" si="236" ref="X170:X177">+W170/V170*100</f>
        <v>4.126453488372093</v>
      </c>
      <c r="Y170" s="2">
        <v>1287</v>
      </c>
      <c r="Z170" s="7">
        <v>53.076</v>
      </c>
      <c r="AA170" s="6">
        <f aca="true" t="shared" si="237" ref="AA170:AA177">+Z170/Y170*100</f>
        <v>4.124009324009324</v>
      </c>
      <c r="AB170" s="2">
        <v>1924</v>
      </c>
      <c r="AC170" s="7">
        <v>88.692</v>
      </c>
      <c r="AD170" s="6">
        <f aca="true" t="shared" si="238" ref="AD170:AD177">+AC170/AB170*100</f>
        <v>4.609771309771309</v>
      </c>
      <c r="AE170" s="2">
        <v>55</v>
      </c>
      <c r="AF170" s="7">
        <v>1.877</v>
      </c>
      <c r="AG170" s="6">
        <f aca="true" t="shared" si="239" ref="AG170:AG177">+AF170/AE170*100</f>
        <v>3.412727272727273</v>
      </c>
      <c r="AH170" s="2">
        <v>0</v>
      </c>
      <c r="AI170" s="7">
        <v>0.013</v>
      </c>
      <c r="AJ170" s="8" t="e">
        <f aca="true" t="shared" si="240" ref="AJ170:AJ177">+AI170/AH170*100</f>
        <v>#DIV/0!</v>
      </c>
      <c r="AK170" s="2">
        <f aca="true" t="shared" si="241" ref="AK170:AL177">+V170+Y170+AB170+AE170+AH170</f>
        <v>3610</v>
      </c>
      <c r="AL170" s="7">
        <f t="shared" si="241"/>
        <v>157.853</v>
      </c>
      <c r="AM170" s="6">
        <f aca="true" t="shared" si="242" ref="AM170:AM177">+AL170/AK170*100</f>
        <v>4.372659279778394</v>
      </c>
      <c r="AO170" s="4" t="s">
        <v>189</v>
      </c>
      <c r="AP170" s="2">
        <f aca="true" t="shared" si="243" ref="AP170:AQ177">+B170-V170</f>
        <v>717</v>
      </c>
      <c r="AQ170" s="7">
        <f t="shared" si="243"/>
        <v>27.436999999999998</v>
      </c>
      <c r="AR170" s="2">
        <f aca="true" t="shared" si="244" ref="AR170:AS177">+E170-Y170</f>
        <v>755</v>
      </c>
      <c r="AS170" s="7">
        <f t="shared" si="244"/>
        <v>32.154</v>
      </c>
      <c r="AT170" s="2">
        <f aca="true" t="shared" si="245" ref="AT170:AU177">+H170-AB170</f>
        <v>-1871</v>
      </c>
      <c r="AU170" s="7">
        <f t="shared" si="245"/>
        <v>-86.45599999999999</v>
      </c>
      <c r="AV170" s="2">
        <f aca="true" t="shared" si="246" ref="AV170:AW177">+K170-AE170</f>
        <v>459</v>
      </c>
      <c r="AW170" s="7">
        <f t="shared" si="246"/>
        <v>18.191000000000003</v>
      </c>
      <c r="AX170" s="2">
        <f aca="true" t="shared" si="247" ref="AX170:AY177">+N170-AH170</f>
        <v>0</v>
      </c>
      <c r="AY170" s="7">
        <f t="shared" si="247"/>
        <v>-0.013</v>
      </c>
      <c r="AZ170" s="2">
        <f aca="true" t="shared" si="248" ref="AZ170:BA177">+AP170+AR170+AT170+AV170+AX170</f>
        <v>60</v>
      </c>
      <c r="BA170" s="7">
        <f t="shared" si="248"/>
        <v>-8.686999999999985</v>
      </c>
    </row>
    <row r="171" spans="1:53" ht="12.75">
      <c r="A171" s="4" t="s">
        <v>190</v>
      </c>
      <c r="B171" s="2">
        <v>717</v>
      </c>
      <c r="C171" s="7">
        <v>20.657</v>
      </c>
      <c r="D171" s="6">
        <f t="shared" si="230"/>
        <v>2.881032078103208</v>
      </c>
      <c r="E171" s="2">
        <v>1972</v>
      </c>
      <c r="F171" s="7">
        <v>67.469</v>
      </c>
      <c r="G171" s="6">
        <f t="shared" si="231"/>
        <v>3.421348884381339</v>
      </c>
      <c r="H171" s="2">
        <v>4</v>
      </c>
      <c r="I171" s="7">
        <v>0.093</v>
      </c>
      <c r="J171" s="6">
        <f t="shared" si="229"/>
        <v>2.325</v>
      </c>
      <c r="K171" s="2">
        <v>328</v>
      </c>
      <c r="L171" s="7">
        <v>9.166</v>
      </c>
      <c r="M171" s="6">
        <f t="shared" si="232"/>
        <v>2.794512195121951</v>
      </c>
      <c r="N171" s="2">
        <v>4</v>
      </c>
      <c r="O171" s="7">
        <v>0.274</v>
      </c>
      <c r="P171" s="6">
        <f t="shared" si="233"/>
        <v>6.8500000000000005</v>
      </c>
      <c r="Q171" s="2">
        <f t="shared" si="234"/>
        <v>3025</v>
      </c>
      <c r="R171" s="7">
        <f t="shared" si="234"/>
        <v>97.65899999999999</v>
      </c>
      <c r="S171" s="6">
        <f t="shared" si="235"/>
        <v>3.228396694214876</v>
      </c>
      <c r="U171" s="4" t="s">
        <v>190</v>
      </c>
      <c r="V171" s="2">
        <v>1732</v>
      </c>
      <c r="W171" s="7">
        <v>56.147</v>
      </c>
      <c r="X171" s="6">
        <f t="shared" si="236"/>
        <v>3.241743648960739</v>
      </c>
      <c r="Y171" s="2">
        <v>1329</v>
      </c>
      <c r="Z171" s="7">
        <v>41.543</v>
      </c>
      <c r="AA171" s="6">
        <f t="shared" si="237"/>
        <v>3.1258841234010535</v>
      </c>
      <c r="AB171" s="2">
        <v>1137</v>
      </c>
      <c r="AC171" s="7">
        <v>52.286</v>
      </c>
      <c r="AD171" s="6">
        <f t="shared" si="238"/>
        <v>4.598592788038698</v>
      </c>
      <c r="AE171" s="2">
        <v>390</v>
      </c>
      <c r="AF171" s="7">
        <v>11.865</v>
      </c>
      <c r="AG171" s="6">
        <f t="shared" si="239"/>
        <v>3.0423076923076926</v>
      </c>
      <c r="AH171" s="2">
        <v>0</v>
      </c>
      <c r="AI171" s="10">
        <v>0</v>
      </c>
      <c r="AJ171" s="8" t="e">
        <f t="shared" si="240"/>
        <v>#DIV/0!</v>
      </c>
      <c r="AK171" s="2">
        <f t="shared" si="241"/>
        <v>4588</v>
      </c>
      <c r="AL171" s="7">
        <f t="shared" si="241"/>
        <v>161.841</v>
      </c>
      <c r="AM171" s="6">
        <f t="shared" si="242"/>
        <v>3.5274847428073235</v>
      </c>
      <c r="AO171" s="4" t="s">
        <v>190</v>
      </c>
      <c r="AP171" s="2">
        <f t="shared" si="243"/>
        <v>-1015</v>
      </c>
      <c r="AQ171" s="7">
        <f t="shared" si="243"/>
        <v>-35.489999999999995</v>
      </c>
      <c r="AR171" s="2">
        <f t="shared" si="244"/>
        <v>643</v>
      </c>
      <c r="AS171" s="7">
        <f t="shared" si="244"/>
        <v>25.925999999999995</v>
      </c>
      <c r="AT171" s="2">
        <f t="shared" si="245"/>
        <v>-1133</v>
      </c>
      <c r="AU171" s="7">
        <f t="shared" si="245"/>
        <v>-52.193</v>
      </c>
      <c r="AV171" s="2">
        <f t="shared" si="246"/>
        <v>-62</v>
      </c>
      <c r="AW171" s="7">
        <f t="shared" si="246"/>
        <v>-2.699</v>
      </c>
      <c r="AX171" s="2">
        <f t="shared" si="247"/>
        <v>4</v>
      </c>
      <c r="AY171" s="7">
        <f t="shared" si="247"/>
        <v>0.274</v>
      </c>
      <c r="AZ171" s="2">
        <f t="shared" si="248"/>
        <v>-1563</v>
      </c>
      <c r="BA171" s="7">
        <f t="shared" si="248"/>
        <v>-64.182</v>
      </c>
    </row>
    <row r="172" spans="1:53" ht="12.75">
      <c r="A172" s="4" t="s">
        <v>191</v>
      </c>
      <c r="B172" s="2">
        <v>968</v>
      </c>
      <c r="C172" s="7">
        <v>32.107</v>
      </c>
      <c r="D172" s="6">
        <f t="shared" si="230"/>
        <v>3.3168388429752067</v>
      </c>
      <c r="E172" s="2">
        <v>1777</v>
      </c>
      <c r="F172" s="7">
        <v>65.223</v>
      </c>
      <c r="G172" s="6">
        <f t="shared" si="231"/>
        <v>3.6703995498030393</v>
      </c>
      <c r="H172" s="2">
        <v>2</v>
      </c>
      <c r="I172" s="7">
        <v>0.076</v>
      </c>
      <c r="J172" s="6">
        <f t="shared" si="229"/>
        <v>3.8</v>
      </c>
      <c r="K172" s="2">
        <v>297</v>
      </c>
      <c r="L172" s="7">
        <v>9.867</v>
      </c>
      <c r="M172" s="6">
        <f t="shared" si="232"/>
        <v>3.3222222222222224</v>
      </c>
      <c r="N172" s="2">
        <v>5</v>
      </c>
      <c r="O172" s="7">
        <v>0.353</v>
      </c>
      <c r="P172" s="6">
        <f t="shared" si="233"/>
        <v>7.06</v>
      </c>
      <c r="Q172" s="2">
        <f t="shared" si="234"/>
        <v>3049</v>
      </c>
      <c r="R172" s="7">
        <f t="shared" si="234"/>
        <v>107.62599999999999</v>
      </c>
      <c r="S172" s="6">
        <f t="shared" si="235"/>
        <v>3.5298786487372906</v>
      </c>
      <c r="U172" s="4" t="s">
        <v>191</v>
      </c>
      <c r="V172" s="2">
        <v>1280</v>
      </c>
      <c r="W172" s="7">
        <v>48.06</v>
      </c>
      <c r="X172" s="6">
        <f t="shared" si="236"/>
        <v>3.7546875</v>
      </c>
      <c r="Y172" s="2">
        <v>1408</v>
      </c>
      <c r="Z172" s="7">
        <v>49.332</v>
      </c>
      <c r="AA172" s="6">
        <f t="shared" si="237"/>
        <v>3.503693181818182</v>
      </c>
      <c r="AB172" s="2">
        <v>1688</v>
      </c>
      <c r="AC172" s="7">
        <v>73.383</v>
      </c>
      <c r="AD172" s="6">
        <f t="shared" si="238"/>
        <v>4.3473341232227485</v>
      </c>
      <c r="AE172" s="2">
        <v>174</v>
      </c>
      <c r="AF172" s="7">
        <v>6.04</v>
      </c>
      <c r="AG172" s="6">
        <f t="shared" si="239"/>
        <v>3.471264367816092</v>
      </c>
      <c r="AH172" s="2">
        <v>0</v>
      </c>
      <c r="AI172" s="10">
        <v>0</v>
      </c>
      <c r="AJ172" s="8" t="e">
        <f t="shared" si="240"/>
        <v>#DIV/0!</v>
      </c>
      <c r="AK172" s="2">
        <f t="shared" si="241"/>
        <v>4550</v>
      </c>
      <c r="AL172" s="7">
        <f t="shared" si="241"/>
        <v>176.81499999999997</v>
      </c>
      <c r="AM172" s="6">
        <f t="shared" si="242"/>
        <v>3.886043956043955</v>
      </c>
      <c r="AO172" s="4" t="s">
        <v>191</v>
      </c>
      <c r="AP172" s="2">
        <f t="shared" si="243"/>
        <v>-312</v>
      </c>
      <c r="AQ172" s="7">
        <f t="shared" si="243"/>
        <v>-15.953000000000003</v>
      </c>
      <c r="AR172" s="2">
        <f t="shared" si="244"/>
        <v>369</v>
      </c>
      <c r="AS172" s="7">
        <f t="shared" si="244"/>
        <v>15.890999999999998</v>
      </c>
      <c r="AT172" s="2">
        <f t="shared" si="245"/>
        <v>-1686</v>
      </c>
      <c r="AU172" s="7">
        <f t="shared" si="245"/>
        <v>-73.307</v>
      </c>
      <c r="AV172" s="2">
        <f t="shared" si="246"/>
        <v>123</v>
      </c>
      <c r="AW172" s="7">
        <f t="shared" si="246"/>
        <v>3.827000000000001</v>
      </c>
      <c r="AX172" s="2">
        <f t="shared" si="247"/>
        <v>5</v>
      </c>
      <c r="AY172" s="7">
        <f t="shared" si="247"/>
        <v>0.353</v>
      </c>
      <c r="AZ172" s="2">
        <f t="shared" si="248"/>
        <v>-1501</v>
      </c>
      <c r="BA172" s="7">
        <f t="shared" si="248"/>
        <v>-69.18900000000001</v>
      </c>
    </row>
    <row r="173" spans="1:53" ht="12.75">
      <c r="A173" s="4" t="s">
        <v>192</v>
      </c>
      <c r="B173" s="2">
        <v>1150</v>
      </c>
      <c r="C173" s="7">
        <v>42.754</v>
      </c>
      <c r="D173" s="6">
        <f t="shared" si="230"/>
        <v>3.717739130434782</v>
      </c>
      <c r="E173" s="2">
        <v>1831</v>
      </c>
      <c r="F173" s="7">
        <v>72.319</v>
      </c>
      <c r="G173" s="6">
        <f t="shared" si="231"/>
        <v>3.9496996176952486</v>
      </c>
      <c r="H173" s="2">
        <v>24</v>
      </c>
      <c r="I173" s="7">
        <v>0.908</v>
      </c>
      <c r="J173" s="6">
        <f t="shared" si="229"/>
        <v>3.7833333333333337</v>
      </c>
      <c r="K173" s="2">
        <v>385</v>
      </c>
      <c r="L173" s="7">
        <v>13.778</v>
      </c>
      <c r="M173" s="6">
        <f t="shared" si="232"/>
        <v>3.5787012987012985</v>
      </c>
      <c r="N173" s="2">
        <v>2</v>
      </c>
      <c r="O173" s="7">
        <v>0.151</v>
      </c>
      <c r="P173" s="6">
        <f t="shared" si="233"/>
        <v>7.55</v>
      </c>
      <c r="Q173" s="2">
        <f t="shared" si="234"/>
        <v>3392</v>
      </c>
      <c r="R173" s="7">
        <f t="shared" si="234"/>
        <v>129.91000000000003</v>
      </c>
      <c r="S173" s="6">
        <f t="shared" si="235"/>
        <v>3.829893867924529</v>
      </c>
      <c r="T173" s="4"/>
      <c r="U173" s="4" t="s">
        <v>192</v>
      </c>
      <c r="V173" s="2">
        <v>1262</v>
      </c>
      <c r="W173" s="7">
        <v>50.358</v>
      </c>
      <c r="X173" s="6">
        <f t="shared" si="236"/>
        <v>3.990332805071315</v>
      </c>
      <c r="Y173" s="2">
        <v>1393</v>
      </c>
      <c r="Z173" s="7">
        <v>55.638</v>
      </c>
      <c r="AA173" s="6">
        <f t="shared" si="237"/>
        <v>3.9941134242641776</v>
      </c>
      <c r="AB173" s="2">
        <v>2136</v>
      </c>
      <c r="AC173" s="7">
        <v>123</v>
      </c>
      <c r="AD173" s="6">
        <f t="shared" si="238"/>
        <v>5.758426966292135</v>
      </c>
      <c r="AE173" s="2">
        <v>158</v>
      </c>
      <c r="AF173" s="7">
        <v>6.122</v>
      </c>
      <c r="AG173" s="6">
        <f t="shared" si="239"/>
        <v>3.8746835443037977</v>
      </c>
      <c r="AH173" s="2">
        <v>0</v>
      </c>
      <c r="AI173" s="10">
        <v>0</v>
      </c>
      <c r="AJ173" s="8" t="e">
        <f t="shared" si="240"/>
        <v>#DIV/0!</v>
      </c>
      <c r="AK173" s="2">
        <f t="shared" si="241"/>
        <v>4949</v>
      </c>
      <c r="AL173" s="7">
        <f t="shared" si="241"/>
        <v>235.118</v>
      </c>
      <c r="AM173" s="6">
        <f t="shared" si="242"/>
        <v>4.750818347140837</v>
      </c>
      <c r="AO173" s="4" t="s">
        <v>192</v>
      </c>
      <c r="AP173" s="2">
        <f t="shared" si="243"/>
        <v>-112</v>
      </c>
      <c r="AQ173" s="7">
        <f t="shared" si="243"/>
        <v>-7.603999999999999</v>
      </c>
      <c r="AR173" s="2">
        <f t="shared" si="244"/>
        <v>438</v>
      </c>
      <c r="AS173" s="7">
        <f t="shared" si="244"/>
        <v>16.681000000000004</v>
      </c>
      <c r="AT173" s="2">
        <f t="shared" si="245"/>
        <v>-2112</v>
      </c>
      <c r="AU173" s="7">
        <f t="shared" si="245"/>
        <v>-122.092</v>
      </c>
      <c r="AV173" s="2">
        <f t="shared" si="246"/>
        <v>227</v>
      </c>
      <c r="AW173" s="7">
        <f t="shared" si="246"/>
        <v>7.656000000000001</v>
      </c>
      <c r="AX173" s="2">
        <f t="shared" si="247"/>
        <v>2</v>
      </c>
      <c r="AY173" s="7">
        <f t="shared" si="247"/>
        <v>0.151</v>
      </c>
      <c r="AZ173" s="2">
        <f t="shared" si="248"/>
        <v>-1557</v>
      </c>
      <c r="BA173" s="7">
        <f t="shared" si="248"/>
        <v>-105.20799999999998</v>
      </c>
    </row>
    <row r="174" spans="1:53" ht="12.75">
      <c r="A174" s="4" t="s">
        <v>193</v>
      </c>
      <c r="B174" s="2">
        <v>935</v>
      </c>
      <c r="C174" s="7">
        <v>31.82</v>
      </c>
      <c r="D174" s="6">
        <f t="shared" si="230"/>
        <v>3.4032085561497323</v>
      </c>
      <c r="E174" s="2">
        <v>2055</v>
      </c>
      <c r="F174" s="7">
        <v>74.821</v>
      </c>
      <c r="G174" s="6">
        <f t="shared" si="231"/>
        <v>3.6409245742092455</v>
      </c>
      <c r="H174" s="2">
        <v>8</v>
      </c>
      <c r="I174" s="7">
        <v>0.377</v>
      </c>
      <c r="J174" s="6">
        <f t="shared" si="229"/>
        <v>4.7125</v>
      </c>
      <c r="K174" s="2">
        <v>381</v>
      </c>
      <c r="L174" s="7">
        <v>13.096</v>
      </c>
      <c r="M174" s="6">
        <f t="shared" si="232"/>
        <v>3.4372703412073493</v>
      </c>
      <c r="N174" s="2">
        <v>2</v>
      </c>
      <c r="O174" s="7">
        <v>0.119</v>
      </c>
      <c r="P174" s="6">
        <f t="shared" si="233"/>
        <v>5.949999999999999</v>
      </c>
      <c r="Q174" s="2">
        <f t="shared" si="234"/>
        <v>3381</v>
      </c>
      <c r="R174" s="7">
        <f t="shared" si="234"/>
        <v>120.23299999999999</v>
      </c>
      <c r="S174" s="6">
        <f t="shared" si="235"/>
        <v>3.556137237503697</v>
      </c>
      <c r="U174" s="4" t="s">
        <v>193</v>
      </c>
      <c r="V174" s="2">
        <v>940</v>
      </c>
      <c r="W174" s="7">
        <v>35.329</v>
      </c>
      <c r="X174" s="6">
        <f t="shared" si="236"/>
        <v>3.758404255319149</v>
      </c>
      <c r="Y174" s="2">
        <v>897</v>
      </c>
      <c r="Z174" s="7">
        <v>32.094</v>
      </c>
      <c r="AA174" s="6">
        <f t="shared" si="237"/>
        <v>3.577926421404683</v>
      </c>
      <c r="AB174" s="2">
        <v>1286</v>
      </c>
      <c r="AC174" s="7">
        <v>60.651</v>
      </c>
      <c r="AD174" s="6">
        <f t="shared" si="238"/>
        <v>4.716251944012441</v>
      </c>
      <c r="AE174" s="2">
        <v>181</v>
      </c>
      <c r="AF174" s="7">
        <v>6.561</v>
      </c>
      <c r="AG174" s="6">
        <f t="shared" si="239"/>
        <v>3.624861878453039</v>
      </c>
      <c r="AH174" s="2">
        <v>0</v>
      </c>
      <c r="AI174" s="10">
        <v>0</v>
      </c>
      <c r="AJ174" s="8" t="e">
        <f t="shared" si="240"/>
        <v>#DIV/0!</v>
      </c>
      <c r="AK174" s="2">
        <f t="shared" si="241"/>
        <v>3304</v>
      </c>
      <c r="AL174" s="7">
        <f t="shared" si="241"/>
        <v>134.63500000000002</v>
      </c>
      <c r="AM174" s="6">
        <f t="shared" si="242"/>
        <v>4.0749092009685235</v>
      </c>
      <c r="AO174" s="4" t="s">
        <v>193</v>
      </c>
      <c r="AP174" s="2">
        <f t="shared" si="243"/>
        <v>-5</v>
      </c>
      <c r="AQ174" s="7">
        <f t="shared" si="243"/>
        <v>-3.5090000000000003</v>
      </c>
      <c r="AR174" s="2">
        <f t="shared" si="244"/>
        <v>1158</v>
      </c>
      <c r="AS174" s="7">
        <f t="shared" si="244"/>
        <v>42.727</v>
      </c>
      <c r="AT174" s="2">
        <f t="shared" si="245"/>
        <v>-1278</v>
      </c>
      <c r="AU174" s="7">
        <f t="shared" si="245"/>
        <v>-60.274</v>
      </c>
      <c r="AV174" s="2">
        <f t="shared" si="246"/>
        <v>200</v>
      </c>
      <c r="AW174" s="7">
        <f t="shared" si="246"/>
        <v>6.535</v>
      </c>
      <c r="AX174" s="2">
        <f t="shared" si="247"/>
        <v>2</v>
      </c>
      <c r="AY174" s="7">
        <f t="shared" si="247"/>
        <v>0.119</v>
      </c>
      <c r="AZ174" s="2">
        <f t="shared" si="248"/>
        <v>77</v>
      </c>
      <c r="BA174" s="7">
        <f t="shared" si="248"/>
        <v>-14.402000000000005</v>
      </c>
    </row>
    <row r="175" spans="1:53" ht="12.75">
      <c r="A175" s="4" t="s">
        <v>194</v>
      </c>
      <c r="B175" s="2">
        <v>1187</v>
      </c>
      <c r="C175" s="7">
        <v>43.323</v>
      </c>
      <c r="D175" s="6">
        <f t="shared" si="230"/>
        <v>3.6497893850042122</v>
      </c>
      <c r="E175" s="2">
        <v>1741</v>
      </c>
      <c r="F175" s="7">
        <v>75.452</v>
      </c>
      <c r="G175" s="6">
        <f t="shared" si="231"/>
        <v>4.333831131533601</v>
      </c>
      <c r="H175" s="2">
        <v>2</v>
      </c>
      <c r="I175" s="7">
        <v>0.153</v>
      </c>
      <c r="J175" s="6">
        <f t="shared" si="229"/>
        <v>7.6499999999999995</v>
      </c>
      <c r="K175" s="2">
        <v>643</v>
      </c>
      <c r="L175" s="7">
        <v>22.303</v>
      </c>
      <c r="M175" s="6">
        <f t="shared" si="232"/>
        <v>3.468584758942457</v>
      </c>
      <c r="N175" s="2">
        <v>1</v>
      </c>
      <c r="O175" s="7">
        <v>0.079</v>
      </c>
      <c r="P175" s="6">
        <f t="shared" si="233"/>
        <v>7.9</v>
      </c>
      <c r="Q175" s="2">
        <f t="shared" si="234"/>
        <v>3574</v>
      </c>
      <c r="R175" s="7">
        <f t="shared" si="234"/>
        <v>141.31000000000003</v>
      </c>
      <c r="S175" s="6">
        <f t="shared" si="235"/>
        <v>3.9538332400671528</v>
      </c>
      <c r="U175" s="4" t="s">
        <v>194</v>
      </c>
      <c r="V175" s="2">
        <v>302</v>
      </c>
      <c r="W175" s="7">
        <v>13.513</v>
      </c>
      <c r="X175" s="6">
        <f t="shared" si="236"/>
        <v>4.474503311258278</v>
      </c>
      <c r="Y175" s="2">
        <v>1244</v>
      </c>
      <c r="Z175" s="7">
        <v>51.53</v>
      </c>
      <c r="AA175" s="6">
        <f t="shared" si="237"/>
        <v>4.142282958199357</v>
      </c>
      <c r="AB175" s="2">
        <v>1758</v>
      </c>
      <c r="AC175" s="7">
        <v>79.977</v>
      </c>
      <c r="AD175" s="6">
        <f t="shared" si="238"/>
        <v>4.549317406143345</v>
      </c>
      <c r="AE175" s="2">
        <v>25</v>
      </c>
      <c r="AF175" s="7">
        <v>0.991</v>
      </c>
      <c r="AG175" s="6">
        <f t="shared" si="239"/>
        <v>3.964</v>
      </c>
      <c r="AH175" s="2">
        <v>0</v>
      </c>
      <c r="AI175" s="10">
        <v>0</v>
      </c>
      <c r="AJ175" s="8" t="e">
        <f t="shared" si="240"/>
        <v>#DIV/0!</v>
      </c>
      <c r="AK175" s="2">
        <f t="shared" si="241"/>
        <v>3329</v>
      </c>
      <c r="AL175" s="7">
        <f t="shared" si="241"/>
        <v>146.01100000000002</v>
      </c>
      <c r="AM175" s="6">
        <f t="shared" si="242"/>
        <v>4.386031841393813</v>
      </c>
      <c r="AO175" s="4" t="s">
        <v>194</v>
      </c>
      <c r="AP175" s="2">
        <f t="shared" si="243"/>
        <v>885</v>
      </c>
      <c r="AQ175" s="7">
        <f t="shared" si="243"/>
        <v>29.810000000000002</v>
      </c>
      <c r="AR175" s="2">
        <f t="shared" si="244"/>
        <v>497</v>
      </c>
      <c r="AS175" s="7">
        <f t="shared" si="244"/>
        <v>23.921999999999997</v>
      </c>
      <c r="AT175" s="2">
        <f t="shared" si="245"/>
        <v>-1756</v>
      </c>
      <c r="AU175" s="7">
        <f t="shared" si="245"/>
        <v>-79.824</v>
      </c>
      <c r="AV175" s="2">
        <f t="shared" si="246"/>
        <v>618</v>
      </c>
      <c r="AW175" s="7">
        <f t="shared" si="246"/>
        <v>21.312</v>
      </c>
      <c r="AX175" s="2">
        <f t="shared" si="247"/>
        <v>1</v>
      </c>
      <c r="AY175" s="7">
        <f t="shared" si="247"/>
        <v>0.079</v>
      </c>
      <c r="AZ175" s="2">
        <f t="shared" si="248"/>
        <v>245</v>
      </c>
      <c r="BA175" s="7">
        <f t="shared" si="248"/>
        <v>-4.700999999999998</v>
      </c>
    </row>
    <row r="176" spans="1:53" ht="12.75">
      <c r="A176" s="4" t="s">
        <v>195</v>
      </c>
      <c r="B176" s="2">
        <v>1081</v>
      </c>
      <c r="C176" s="7">
        <v>45.962</v>
      </c>
      <c r="D176" s="6">
        <f t="shared" si="230"/>
        <v>4.251803885291397</v>
      </c>
      <c r="E176" s="2">
        <v>2143</v>
      </c>
      <c r="F176" s="7">
        <v>103.777</v>
      </c>
      <c r="G176" s="6">
        <f t="shared" si="231"/>
        <v>4.8426038264115725</v>
      </c>
      <c r="H176" s="2">
        <v>157</v>
      </c>
      <c r="I176" s="7">
        <v>7.879</v>
      </c>
      <c r="J176" s="6">
        <f t="shared" si="229"/>
        <v>5.0184713375796175</v>
      </c>
      <c r="K176" s="2">
        <v>499</v>
      </c>
      <c r="L176" s="7">
        <v>21.668</v>
      </c>
      <c r="M176" s="6">
        <f t="shared" si="232"/>
        <v>4.342284569138276</v>
      </c>
      <c r="N176" s="2">
        <v>0</v>
      </c>
      <c r="O176" s="2">
        <v>0</v>
      </c>
      <c r="P176" s="14" t="e">
        <f t="shared" si="233"/>
        <v>#DIV/0!</v>
      </c>
      <c r="Q176" s="2">
        <f t="shared" si="234"/>
        <v>3880</v>
      </c>
      <c r="R176" s="7">
        <f t="shared" si="234"/>
        <v>179.286</v>
      </c>
      <c r="S176" s="6">
        <f t="shared" si="235"/>
        <v>4.620773195876289</v>
      </c>
      <c r="U176" s="4" t="s">
        <v>195</v>
      </c>
      <c r="V176" s="2">
        <v>189</v>
      </c>
      <c r="W176" s="7">
        <v>10.555</v>
      </c>
      <c r="X176" s="6">
        <f t="shared" si="236"/>
        <v>5.584656084656085</v>
      </c>
      <c r="Y176" s="2">
        <v>751</v>
      </c>
      <c r="Z176" s="7">
        <v>37.083</v>
      </c>
      <c r="AA176" s="6">
        <f t="shared" si="237"/>
        <v>4.937816245006657</v>
      </c>
      <c r="AB176" s="2">
        <v>2645</v>
      </c>
      <c r="AC176" s="7">
        <v>133.609</v>
      </c>
      <c r="AD176" s="6">
        <f t="shared" si="238"/>
        <v>5.051379962192817</v>
      </c>
      <c r="AE176" s="2">
        <v>9</v>
      </c>
      <c r="AF176" s="7">
        <v>0.473</v>
      </c>
      <c r="AG176" s="6">
        <f t="shared" si="239"/>
        <v>5.255555555555555</v>
      </c>
      <c r="AH176" s="2">
        <v>2</v>
      </c>
      <c r="AI176" s="7">
        <v>0.119</v>
      </c>
      <c r="AJ176" s="6">
        <f t="shared" si="240"/>
        <v>5.949999999999999</v>
      </c>
      <c r="AK176" s="2">
        <f t="shared" si="241"/>
        <v>3596</v>
      </c>
      <c r="AL176" s="7">
        <f t="shared" si="241"/>
        <v>181.83900000000003</v>
      </c>
      <c r="AM176" s="6">
        <f t="shared" si="242"/>
        <v>5.05670189098999</v>
      </c>
      <c r="AO176" s="4" t="s">
        <v>195</v>
      </c>
      <c r="AP176" s="2">
        <f t="shared" si="243"/>
        <v>892</v>
      </c>
      <c r="AQ176" s="7">
        <f t="shared" si="243"/>
        <v>35.407000000000004</v>
      </c>
      <c r="AR176" s="2">
        <f t="shared" si="244"/>
        <v>1392</v>
      </c>
      <c r="AS176" s="7">
        <f t="shared" si="244"/>
        <v>66.694</v>
      </c>
      <c r="AT176" s="2">
        <f t="shared" si="245"/>
        <v>-2488</v>
      </c>
      <c r="AU176" s="7">
        <f t="shared" si="245"/>
        <v>-125.73</v>
      </c>
      <c r="AV176" s="2">
        <f t="shared" si="246"/>
        <v>490</v>
      </c>
      <c r="AW176" s="7">
        <f t="shared" si="246"/>
        <v>21.195</v>
      </c>
      <c r="AX176" s="2">
        <f t="shared" si="247"/>
        <v>-2</v>
      </c>
      <c r="AY176" s="7">
        <f t="shared" si="247"/>
        <v>-0.119</v>
      </c>
      <c r="AZ176" s="10">
        <f t="shared" si="248"/>
        <v>284</v>
      </c>
      <c r="BA176" s="7">
        <f t="shared" si="248"/>
        <v>-2.5530000000000044</v>
      </c>
    </row>
    <row r="177" spans="1:53" ht="12.75">
      <c r="A177" s="4" t="s">
        <v>196</v>
      </c>
      <c r="B177" s="2">
        <v>624</v>
      </c>
      <c r="C177" s="7">
        <v>24.985</v>
      </c>
      <c r="D177" s="6">
        <f t="shared" si="230"/>
        <v>4.004006410256411</v>
      </c>
      <c r="E177" s="2">
        <v>2353</v>
      </c>
      <c r="F177" s="7">
        <v>113.923</v>
      </c>
      <c r="G177" s="6">
        <f t="shared" si="231"/>
        <v>4.841606459838505</v>
      </c>
      <c r="H177" s="2">
        <v>146</v>
      </c>
      <c r="I177" s="7">
        <v>6.624</v>
      </c>
      <c r="J177" s="6">
        <f t="shared" si="229"/>
        <v>4.536986301369863</v>
      </c>
      <c r="K177" s="2">
        <v>321</v>
      </c>
      <c r="L177" s="7">
        <v>13.481</v>
      </c>
      <c r="M177" s="6">
        <f t="shared" si="232"/>
        <v>4.19968847352025</v>
      </c>
      <c r="N177" s="2">
        <v>0</v>
      </c>
      <c r="O177" s="2">
        <v>0</v>
      </c>
      <c r="P177" s="14" t="e">
        <f t="shared" si="233"/>
        <v>#DIV/0!</v>
      </c>
      <c r="Q177" s="2">
        <f t="shared" si="234"/>
        <v>3444</v>
      </c>
      <c r="R177" s="7">
        <f t="shared" si="234"/>
        <v>159.013</v>
      </c>
      <c r="S177" s="6">
        <f t="shared" si="235"/>
        <v>4.617102206736353</v>
      </c>
      <c r="U177" s="4" t="s">
        <v>196</v>
      </c>
      <c r="V177" s="2">
        <v>104</v>
      </c>
      <c r="W177" s="7">
        <v>6.43</v>
      </c>
      <c r="X177" s="6">
        <f t="shared" si="236"/>
        <v>6.1826923076923075</v>
      </c>
      <c r="Y177" s="2">
        <v>335</v>
      </c>
      <c r="Z177" s="7">
        <v>17.101</v>
      </c>
      <c r="AA177" s="6">
        <f t="shared" si="237"/>
        <v>5.104776119402985</v>
      </c>
      <c r="AB177" s="2">
        <v>2491</v>
      </c>
      <c r="AC177" s="7">
        <v>140.043</v>
      </c>
      <c r="AD177" s="6">
        <f t="shared" si="238"/>
        <v>5.621959052589322</v>
      </c>
      <c r="AE177" s="2">
        <v>1</v>
      </c>
      <c r="AF177" s="7">
        <v>0.071</v>
      </c>
      <c r="AG177" s="6">
        <f t="shared" si="239"/>
        <v>7.1</v>
      </c>
      <c r="AH177" s="2">
        <v>7</v>
      </c>
      <c r="AI177" s="7">
        <v>0.461</v>
      </c>
      <c r="AJ177" s="6">
        <f t="shared" si="240"/>
        <v>6.585714285714286</v>
      </c>
      <c r="AK177" s="2">
        <f t="shared" si="241"/>
        <v>2938</v>
      </c>
      <c r="AL177" s="7">
        <f t="shared" si="241"/>
        <v>164.10600000000002</v>
      </c>
      <c r="AM177" s="6">
        <f t="shared" si="242"/>
        <v>5.5856364874064</v>
      </c>
      <c r="AO177" s="4" t="s">
        <v>196</v>
      </c>
      <c r="AP177" s="2">
        <f t="shared" si="243"/>
        <v>520</v>
      </c>
      <c r="AQ177" s="7">
        <f t="shared" si="243"/>
        <v>18.555</v>
      </c>
      <c r="AR177" s="2">
        <f t="shared" si="244"/>
        <v>2018</v>
      </c>
      <c r="AS177" s="7">
        <f t="shared" si="244"/>
        <v>96.822</v>
      </c>
      <c r="AT177" s="2">
        <f t="shared" si="245"/>
        <v>-2345</v>
      </c>
      <c r="AU177" s="7">
        <f t="shared" si="245"/>
        <v>-133.419</v>
      </c>
      <c r="AV177" s="2">
        <f t="shared" si="246"/>
        <v>320</v>
      </c>
      <c r="AW177" s="7">
        <f t="shared" si="246"/>
        <v>13.41</v>
      </c>
      <c r="AX177" s="2">
        <f t="shared" si="247"/>
        <v>-7</v>
      </c>
      <c r="AY177" s="7">
        <f t="shared" si="247"/>
        <v>-0.461</v>
      </c>
      <c r="AZ177" s="2">
        <f t="shared" si="248"/>
        <v>506</v>
      </c>
      <c r="BA177" s="7">
        <f t="shared" si="248"/>
        <v>-5.093000000000002</v>
      </c>
    </row>
    <row r="178" spans="1:53" ht="12.75">
      <c r="A178" s="4" t="s">
        <v>197</v>
      </c>
      <c r="B178" s="2">
        <v>548</v>
      </c>
      <c r="C178" s="7">
        <v>22.252</v>
      </c>
      <c r="D178" s="6">
        <f aca="true" t="shared" si="249" ref="D178:D189">+C178/B178*100</f>
        <v>4.06058394160584</v>
      </c>
      <c r="E178" s="2">
        <v>2476</v>
      </c>
      <c r="F178" s="7">
        <v>116.761</v>
      </c>
      <c r="G178" s="6">
        <f aca="true" t="shared" si="250" ref="G178:G189">+F178/E178*100</f>
        <v>4.715710823909531</v>
      </c>
      <c r="H178" s="2">
        <v>277</v>
      </c>
      <c r="I178" s="7">
        <v>12.898</v>
      </c>
      <c r="J178" s="6">
        <f aca="true" t="shared" si="251" ref="J178:J189">+I178/H178*100</f>
        <v>4.656317689530686</v>
      </c>
      <c r="K178" s="2">
        <v>272</v>
      </c>
      <c r="L178" s="7">
        <v>10.626</v>
      </c>
      <c r="M178" s="6">
        <f aca="true" t="shared" si="252" ref="M178:M189">+L178/K178*100</f>
        <v>3.9066176470588236</v>
      </c>
      <c r="N178" s="2">
        <v>0</v>
      </c>
      <c r="O178" s="2">
        <v>0</v>
      </c>
      <c r="P178" s="14" t="e">
        <f aca="true" t="shared" si="253" ref="P178:P189">+O178/N178*100</f>
        <v>#DIV/0!</v>
      </c>
      <c r="Q178" s="2">
        <f aca="true" t="shared" si="254" ref="Q178:R189">+B178+E178+H178+K178+N178</f>
        <v>3573</v>
      </c>
      <c r="R178" s="7">
        <f t="shared" si="254"/>
        <v>162.537</v>
      </c>
      <c r="S178" s="6">
        <f aca="true" t="shared" si="255" ref="S178:S189">+R178/Q178*100</f>
        <v>4.5490344248530645</v>
      </c>
      <c r="U178" s="4" t="s">
        <v>197</v>
      </c>
      <c r="V178" s="2">
        <v>67</v>
      </c>
      <c r="W178" s="7">
        <v>3.706</v>
      </c>
      <c r="X178" s="6">
        <f aca="true" t="shared" si="256" ref="X178:X189">+W178/V178*100</f>
        <v>5.531343283582089</v>
      </c>
      <c r="Y178" s="2">
        <v>245</v>
      </c>
      <c r="Z178" s="7">
        <v>11.982</v>
      </c>
      <c r="AA178" s="6">
        <f aca="true" t="shared" si="257" ref="AA178:AA189">+Z178/Y178*100</f>
        <v>4.890612244897959</v>
      </c>
      <c r="AB178" s="2">
        <v>2142</v>
      </c>
      <c r="AC178" s="7">
        <v>124.812</v>
      </c>
      <c r="AD178" s="6">
        <f aca="true" t="shared" si="258" ref="AD178:AD189">+AC178/AB178*100</f>
        <v>5.826890756302521</v>
      </c>
      <c r="AE178" s="2">
        <v>0</v>
      </c>
      <c r="AF178" s="7">
        <v>0.003</v>
      </c>
      <c r="AG178" s="8" t="e">
        <f aca="true" t="shared" si="259" ref="AG178:AG189">+AF178/AE178*100</f>
        <v>#DIV/0!</v>
      </c>
      <c r="AH178" s="2">
        <v>4</v>
      </c>
      <c r="AI178" s="7">
        <v>0.283</v>
      </c>
      <c r="AJ178" s="6">
        <f aca="true" t="shared" si="260" ref="AJ178:AJ189">+AI178/AH178*100</f>
        <v>7.074999999999999</v>
      </c>
      <c r="AK178" s="2">
        <f aca="true" t="shared" si="261" ref="AK178:AL189">+V178+Y178+AB178+AE178+AH178</f>
        <v>2458</v>
      </c>
      <c r="AL178" s="7">
        <f t="shared" si="261"/>
        <v>140.78599999999997</v>
      </c>
      <c r="AM178" s="6">
        <f aca="true" t="shared" si="262" ref="AM178:AM189">+AL178/AK178*100</f>
        <v>5.727664768104149</v>
      </c>
      <c r="AO178" s="4" t="s">
        <v>197</v>
      </c>
      <c r="AP178" s="2">
        <f aca="true" t="shared" si="263" ref="AP178:AQ189">+B178-V178</f>
        <v>481</v>
      </c>
      <c r="AQ178" s="7">
        <f t="shared" si="263"/>
        <v>18.546</v>
      </c>
      <c r="AR178" s="2">
        <f aca="true" t="shared" si="264" ref="AR178:AS189">+E178-Y178</f>
        <v>2231</v>
      </c>
      <c r="AS178" s="7">
        <f t="shared" si="264"/>
        <v>104.779</v>
      </c>
      <c r="AT178" s="2">
        <f aca="true" t="shared" si="265" ref="AT178:AU189">+H178-AB178</f>
        <v>-1865</v>
      </c>
      <c r="AU178" s="7">
        <f t="shared" si="265"/>
        <v>-111.914</v>
      </c>
      <c r="AV178" s="2">
        <f aca="true" t="shared" si="266" ref="AV178:AW189">+K178-AE178</f>
        <v>272</v>
      </c>
      <c r="AW178" s="7">
        <f t="shared" si="266"/>
        <v>10.623</v>
      </c>
      <c r="AX178" s="2">
        <f aca="true" t="shared" si="267" ref="AX178:AY189">+N178-AH178</f>
        <v>-4</v>
      </c>
      <c r="AY178" s="7">
        <f t="shared" si="267"/>
        <v>-0.283</v>
      </c>
      <c r="AZ178" s="2">
        <f aca="true" t="shared" si="268" ref="AZ178:BA189">+AP178+AR178+AT178+AV178+AX178</f>
        <v>1115</v>
      </c>
      <c r="BA178" s="7">
        <f t="shared" si="268"/>
        <v>21.750999999999983</v>
      </c>
    </row>
    <row r="179" spans="1:53" ht="12.75">
      <c r="A179" s="4" t="s">
        <v>199</v>
      </c>
      <c r="B179" s="2">
        <v>709</v>
      </c>
      <c r="C179" s="7">
        <v>26.943</v>
      </c>
      <c r="D179" s="6">
        <f t="shared" si="249"/>
        <v>3.8001410437235545</v>
      </c>
      <c r="E179" s="2">
        <v>2513</v>
      </c>
      <c r="F179" s="7">
        <v>112.548</v>
      </c>
      <c r="G179" s="6">
        <f t="shared" si="250"/>
        <v>4.478631118185436</v>
      </c>
      <c r="H179" s="2">
        <v>242</v>
      </c>
      <c r="I179" s="7">
        <v>10.006</v>
      </c>
      <c r="J179" s="6">
        <f t="shared" si="251"/>
        <v>4.134710743801652</v>
      </c>
      <c r="K179" s="2">
        <v>423</v>
      </c>
      <c r="L179" s="7">
        <v>18.228</v>
      </c>
      <c r="M179" s="6">
        <f t="shared" si="252"/>
        <v>4.309219858156029</v>
      </c>
      <c r="N179" s="2">
        <v>0</v>
      </c>
      <c r="O179" s="2">
        <v>0</v>
      </c>
      <c r="P179" s="8" t="e">
        <f t="shared" si="253"/>
        <v>#DIV/0!</v>
      </c>
      <c r="Q179" s="2">
        <f t="shared" si="254"/>
        <v>3887</v>
      </c>
      <c r="R179" s="7">
        <f t="shared" si="254"/>
        <v>167.72500000000002</v>
      </c>
      <c r="S179" s="6">
        <f t="shared" si="255"/>
        <v>4.315024440442501</v>
      </c>
      <c r="U179" s="4" t="s">
        <v>199</v>
      </c>
      <c r="V179" s="2">
        <v>104</v>
      </c>
      <c r="W179" s="17">
        <v>6.264</v>
      </c>
      <c r="X179" s="18">
        <f t="shared" si="256"/>
        <v>6.023076923076923</v>
      </c>
      <c r="Y179" s="2">
        <v>299</v>
      </c>
      <c r="Z179" s="7">
        <v>14.061</v>
      </c>
      <c r="AA179" s="6">
        <f t="shared" si="257"/>
        <v>4.702675585284281</v>
      </c>
      <c r="AB179" s="2">
        <v>2075</v>
      </c>
      <c r="AC179" s="7">
        <v>103.856</v>
      </c>
      <c r="AD179" s="6">
        <f t="shared" si="258"/>
        <v>5.005108433734939</v>
      </c>
      <c r="AE179" s="2">
        <v>0</v>
      </c>
      <c r="AF179" s="7">
        <v>0.001</v>
      </c>
      <c r="AG179" s="8" t="e">
        <f t="shared" si="259"/>
        <v>#DIV/0!</v>
      </c>
      <c r="AH179" s="2">
        <v>7</v>
      </c>
      <c r="AI179" s="7">
        <v>0.335</v>
      </c>
      <c r="AJ179" s="6">
        <f t="shared" si="260"/>
        <v>4.7857142857142865</v>
      </c>
      <c r="AK179" s="2">
        <f t="shared" si="261"/>
        <v>2485</v>
      </c>
      <c r="AL179" s="17">
        <f t="shared" si="261"/>
        <v>124.517</v>
      </c>
      <c r="AM179" s="18">
        <f t="shared" si="262"/>
        <v>5.010744466800805</v>
      </c>
      <c r="AO179" s="4" t="s">
        <v>199</v>
      </c>
      <c r="AP179" s="2">
        <f t="shared" si="263"/>
        <v>605</v>
      </c>
      <c r="AQ179" s="7">
        <f t="shared" si="263"/>
        <v>20.679000000000002</v>
      </c>
      <c r="AR179" s="2">
        <f t="shared" si="264"/>
        <v>2214</v>
      </c>
      <c r="AS179" s="7">
        <f t="shared" si="264"/>
        <v>98.487</v>
      </c>
      <c r="AT179" s="2">
        <f t="shared" si="265"/>
        <v>-1833</v>
      </c>
      <c r="AU179" s="7">
        <f t="shared" si="265"/>
        <v>-93.85</v>
      </c>
      <c r="AV179" s="2">
        <f t="shared" si="266"/>
        <v>423</v>
      </c>
      <c r="AW179" s="7">
        <f t="shared" si="266"/>
        <v>18.227</v>
      </c>
      <c r="AX179" s="2">
        <f t="shared" si="267"/>
        <v>-7</v>
      </c>
      <c r="AY179" s="7">
        <f t="shared" si="267"/>
        <v>-0.335</v>
      </c>
      <c r="AZ179" s="2">
        <f t="shared" si="268"/>
        <v>1402</v>
      </c>
      <c r="BA179" s="7">
        <f t="shared" si="268"/>
        <v>43.208000000000006</v>
      </c>
    </row>
    <row r="180" spans="1:53" ht="12.75">
      <c r="A180" s="4" t="s">
        <v>200</v>
      </c>
      <c r="B180" s="2">
        <v>854</v>
      </c>
      <c r="C180" s="7">
        <v>27.666</v>
      </c>
      <c r="D180" s="6">
        <f t="shared" si="249"/>
        <v>3.2395784543325528</v>
      </c>
      <c r="E180" s="2">
        <v>2296</v>
      </c>
      <c r="F180" s="7">
        <v>87.031</v>
      </c>
      <c r="G180" s="6">
        <f t="shared" si="250"/>
        <v>3.7905487804878053</v>
      </c>
      <c r="H180" s="2">
        <v>147</v>
      </c>
      <c r="I180" s="7">
        <v>5.927</v>
      </c>
      <c r="J180" s="6">
        <f t="shared" si="251"/>
        <v>4.031972789115646</v>
      </c>
      <c r="K180" s="2">
        <v>528</v>
      </c>
      <c r="L180" s="7">
        <v>17.106</v>
      </c>
      <c r="M180" s="6">
        <f t="shared" si="252"/>
        <v>3.2397727272727272</v>
      </c>
      <c r="N180" s="2">
        <v>0</v>
      </c>
      <c r="O180" s="2">
        <v>0</v>
      </c>
      <c r="P180" s="8" t="e">
        <f t="shared" si="253"/>
        <v>#DIV/0!</v>
      </c>
      <c r="Q180" s="2">
        <f t="shared" si="254"/>
        <v>3825</v>
      </c>
      <c r="R180" s="7">
        <f t="shared" si="254"/>
        <v>137.73</v>
      </c>
      <c r="S180" s="6">
        <f t="shared" si="255"/>
        <v>3.60078431372549</v>
      </c>
      <c r="U180" s="4" t="s">
        <v>200</v>
      </c>
      <c r="V180" s="2">
        <v>108</v>
      </c>
      <c r="W180" s="7">
        <v>6.233</v>
      </c>
      <c r="X180" s="6">
        <f t="shared" si="256"/>
        <v>5.7712962962962955</v>
      </c>
      <c r="Y180" s="2">
        <v>333</v>
      </c>
      <c r="Z180" s="7">
        <v>13.464</v>
      </c>
      <c r="AA180" s="6">
        <f t="shared" si="257"/>
        <v>4.043243243243244</v>
      </c>
      <c r="AB180" s="2">
        <v>2473</v>
      </c>
      <c r="AC180" s="7">
        <v>94.565</v>
      </c>
      <c r="AD180" s="6">
        <f t="shared" si="258"/>
        <v>3.8238980994743224</v>
      </c>
      <c r="AE180" s="2">
        <v>0</v>
      </c>
      <c r="AF180" s="7">
        <v>0.008</v>
      </c>
      <c r="AG180" s="8" t="e">
        <f t="shared" si="259"/>
        <v>#DIV/0!</v>
      </c>
      <c r="AH180" s="2">
        <v>6</v>
      </c>
      <c r="AI180" s="7">
        <v>0.277</v>
      </c>
      <c r="AJ180" s="6">
        <f t="shared" si="260"/>
        <v>4.616666666666667</v>
      </c>
      <c r="AK180" s="2">
        <f t="shared" si="261"/>
        <v>2920</v>
      </c>
      <c r="AL180" s="7">
        <f t="shared" si="261"/>
        <v>114.547</v>
      </c>
      <c r="AM180" s="6">
        <f t="shared" si="262"/>
        <v>3.922842465753425</v>
      </c>
      <c r="AO180" s="4" t="s">
        <v>200</v>
      </c>
      <c r="AP180" s="2">
        <f t="shared" si="263"/>
        <v>746</v>
      </c>
      <c r="AQ180" s="7">
        <f t="shared" si="263"/>
        <v>21.433</v>
      </c>
      <c r="AR180" s="2">
        <f t="shared" si="264"/>
        <v>1963</v>
      </c>
      <c r="AS180" s="7">
        <f t="shared" si="264"/>
        <v>73.56700000000001</v>
      </c>
      <c r="AT180" s="2">
        <f t="shared" si="265"/>
        <v>-2326</v>
      </c>
      <c r="AU180" s="7">
        <f t="shared" si="265"/>
        <v>-88.638</v>
      </c>
      <c r="AV180" s="2">
        <f t="shared" si="266"/>
        <v>528</v>
      </c>
      <c r="AW180" s="7">
        <f t="shared" si="266"/>
        <v>17.098000000000003</v>
      </c>
      <c r="AX180" s="2">
        <f t="shared" si="267"/>
        <v>-6</v>
      </c>
      <c r="AY180" s="7">
        <f t="shared" si="267"/>
        <v>-0.277</v>
      </c>
      <c r="AZ180" s="2">
        <f t="shared" si="268"/>
        <v>905</v>
      </c>
      <c r="BA180" s="7">
        <f t="shared" si="268"/>
        <v>23.182999999999996</v>
      </c>
    </row>
    <row r="181" spans="1:53" ht="12.75">
      <c r="A181" s="4" t="s">
        <v>201</v>
      </c>
      <c r="B181" s="2">
        <v>1201</v>
      </c>
      <c r="C181" s="7">
        <v>37.655</v>
      </c>
      <c r="D181" s="6">
        <f t="shared" si="249"/>
        <v>3.135303913405495</v>
      </c>
      <c r="E181" s="2">
        <v>1995</v>
      </c>
      <c r="F181" s="7">
        <v>75.535</v>
      </c>
      <c r="G181" s="6">
        <f t="shared" si="250"/>
        <v>3.7862155388471175</v>
      </c>
      <c r="H181" s="2">
        <v>65</v>
      </c>
      <c r="I181" s="7">
        <v>2.403</v>
      </c>
      <c r="J181" s="6">
        <f t="shared" si="251"/>
        <v>3.6969230769230768</v>
      </c>
      <c r="K181" s="2">
        <v>662</v>
      </c>
      <c r="L181" s="7">
        <v>19.748</v>
      </c>
      <c r="M181" s="6">
        <f t="shared" si="252"/>
        <v>2.9830815709969793</v>
      </c>
      <c r="N181" s="2">
        <v>0</v>
      </c>
      <c r="O181" s="2">
        <v>0</v>
      </c>
      <c r="P181" s="8" t="e">
        <f t="shared" si="253"/>
        <v>#DIV/0!</v>
      </c>
      <c r="Q181" s="2">
        <f t="shared" si="254"/>
        <v>3923</v>
      </c>
      <c r="R181" s="7">
        <f t="shared" si="254"/>
        <v>135.341</v>
      </c>
      <c r="S181" s="6">
        <f t="shared" si="255"/>
        <v>3.4499362732602603</v>
      </c>
      <c r="U181" s="4" t="s">
        <v>201</v>
      </c>
      <c r="V181" s="2">
        <v>119</v>
      </c>
      <c r="W181" s="7">
        <v>4.947</v>
      </c>
      <c r="X181" s="6">
        <f t="shared" si="256"/>
        <v>4.1571428571428575</v>
      </c>
      <c r="Y181" s="2">
        <v>477</v>
      </c>
      <c r="Z181" s="7">
        <v>17.554</v>
      </c>
      <c r="AA181" s="6">
        <f t="shared" si="257"/>
        <v>3.6800838574423476</v>
      </c>
      <c r="AB181" s="2">
        <v>2401</v>
      </c>
      <c r="AC181" s="7">
        <v>93.192</v>
      </c>
      <c r="AD181" s="6">
        <f t="shared" si="258"/>
        <v>3.881382757184506</v>
      </c>
      <c r="AE181" s="2">
        <v>5</v>
      </c>
      <c r="AF181" s="7">
        <v>0.129</v>
      </c>
      <c r="AG181" s="6">
        <f t="shared" si="259"/>
        <v>2.58</v>
      </c>
      <c r="AH181" s="2">
        <v>5</v>
      </c>
      <c r="AI181" s="7">
        <v>0.269</v>
      </c>
      <c r="AJ181" s="6">
        <f t="shared" si="260"/>
        <v>5.38</v>
      </c>
      <c r="AK181" s="2">
        <f t="shared" si="261"/>
        <v>3007</v>
      </c>
      <c r="AL181" s="7">
        <f t="shared" si="261"/>
        <v>116.091</v>
      </c>
      <c r="AM181" s="6">
        <f t="shared" si="262"/>
        <v>3.860691719321583</v>
      </c>
      <c r="AN181" s="4"/>
      <c r="AO181" s="4" t="s">
        <v>201</v>
      </c>
      <c r="AP181" s="2">
        <f t="shared" si="263"/>
        <v>1082</v>
      </c>
      <c r="AQ181" s="7">
        <f t="shared" si="263"/>
        <v>32.708</v>
      </c>
      <c r="AR181" s="2">
        <f t="shared" si="264"/>
        <v>1518</v>
      </c>
      <c r="AS181" s="7">
        <f t="shared" si="264"/>
        <v>57.980999999999995</v>
      </c>
      <c r="AT181" s="2">
        <f t="shared" si="265"/>
        <v>-2336</v>
      </c>
      <c r="AU181" s="7">
        <f t="shared" si="265"/>
        <v>-90.78899999999999</v>
      </c>
      <c r="AV181" s="2">
        <f t="shared" si="266"/>
        <v>657</v>
      </c>
      <c r="AW181" s="7">
        <f t="shared" si="266"/>
        <v>19.619</v>
      </c>
      <c r="AX181" s="2">
        <f t="shared" si="267"/>
        <v>-5</v>
      </c>
      <c r="AY181" s="7">
        <f t="shared" si="267"/>
        <v>-0.269</v>
      </c>
      <c r="AZ181" s="2">
        <f t="shared" si="268"/>
        <v>916</v>
      </c>
      <c r="BA181" s="7">
        <f t="shared" si="268"/>
        <v>19.250000000000007</v>
      </c>
    </row>
    <row r="182" spans="1:53" ht="12.75">
      <c r="A182" s="4" t="s">
        <v>202</v>
      </c>
      <c r="B182" s="2">
        <v>915</v>
      </c>
      <c r="C182" s="7">
        <v>26.902</v>
      </c>
      <c r="D182" s="6">
        <f t="shared" si="249"/>
        <v>2.9401092896174865</v>
      </c>
      <c r="E182" s="2">
        <v>1658</v>
      </c>
      <c r="F182" s="7">
        <v>56.087</v>
      </c>
      <c r="G182" s="6">
        <f t="shared" si="250"/>
        <v>3.3828106151990354</v>
      </c>
      <c r="H182" s="2">
        <v>101</v>
      </c>
      <c r="I182" s="7">
        <v>2.746</v>
      </c>
      <c r="J182" s="6">
        <f t="shared" si="251"/>
        <v>2.718811881188119</v>
      </c>
      <c r="K182" s="2">
        <v>435</v>
      </c>
      <c r="L182" s="7">
        <v>12.204</v>
      </c>
      <c r="M182" s="6">
        <f t="shared" si="252"/>
        <v>2.8055172413793104</v>
      </c>
      <c r="N182" s="2">
        <v>4</v>
      </c>
      <c r="O182" s="7">
        <v>0.165</v>
      </c>
      <c r="P182" s="6">
        <f t="shared" si="253"/>
        <v>4.125</v>
      </c>
      <c r="Q182" s="2">
        <f t="shared" si="254"/>
        <v>3113</v>
      </c>
      <c r="R182" s="7">
        <f t="shared" si="254"/>
        <v>98.104</v>
      </c>
      <c r="S182" s="6">
        <f t="shared" si="255"/>
        <v>3.1514294892386765</v>
      </c>
      <c r="U182" s="4" t="s">
        <v>202</v>
      </c>
      <c r="V182" s="2">
        <v>501</v>
      </c>
      <c r="W182" s="7">
        <v>16.562</v>
      </c>
      <c r="X182" s="6">
        <f t="shared" si="256"/>
        <v>3.305788423153693</v>
      </c>
      <c r="Y182" s="2">
        <v>706</v>
      </c>
      <c r="Z182" s="7">
        <v>23.674</v>
      </c>
      <c r="AA182" s="6">
        <f t="shared" si="257"/>
        <v>3.353257790368272</v>
      </c>
      <c r="AB182" s="2">
        <v>2109</v>
      </c>
      <c r="AC182" s="7">
        <v>70.687</v>
      </c>
      <c r="AD182" s="6">
        <f t="shared" si="258"/>
        <v>3.351683262209578</v>
      </c>
      <c r="AE182" s="2">
        <v>57</v>
      </c>
      <c r="AF182" s="7">
        <v>1.738</v>
      </c>
      <c r="AG182" s="6">
        <f t="shared" si="259"/>
        <v>3.0491228070175436</v>
      </c>
      <c r="AH182" s="2">
        <v>0</v>
      </c>
      <c r="AI182" s="10">
        <v>0</v>
      </c>
      <c r="AJ182" s="8" t="e">
        <f t="shared" si="260"/>
        <v>#DIV/0!</v>
      </c>
      <c r="AK182" s="2">
        <f t="shared" si="261"/>
        <v>3373</v>
      </c>
      <c r="AL182" s="7">
        <f t="shared" si="261"/>
        <v>112.661</v>
      </c>
      <c r="AM182" s="6">
        <f t="shared" si="262"/>
        <v>3.3400830121553517</v>
      </c>
      <c r="AO182" s="4" t="s">
        <v>202</v>
      </c>
      <c r="AP182" s="2">
        <f t="shared" si="263"/>
        <v>414</v>
      </c>
      <c r="AQ182" s="7">
        <f t="shared" si="263"/>
        <v>10.34</v>
      </c>
      <c r="AR182" s="2">
        <f t="shared" si="264"/>
        <v>952</v>
      </c>
      <c r="AS182" s="7">
        <f t="shared" si="264"/>
        <v>32.413000000000004</v>
      </c>
      <c r="AT182" s="2">
        <f t="shared" si="265"/>
        <v>-2008</v>
      </c>
      <c r="AU182" s="7">
        <f t="shared" si="265"/>
        <v>-67.941</v>
      </c>
      <c r="AV182" s="2">
        <f t="shared" si="266"/>
        <v>378</v>
      </c>
      <c r="AW182" s="7">
        <f t="shared" si="266"/>
        <v>10.466000000000001</v>
      </c>
      <c r="AX182" s="2">
        <f t="shared" si="267"/>
        <v>4</v>
      </c>
      <c r="AY182" s="7">
        <f t="shared" si="267"/>
        <v>0.165</v>
      </c>
      <c r="AZ182" s="2">
        <f t="shared" si="268"/>
        <v>-260</v>
      </c>
      <c r="BA182" s="7">
        <f t="shared" si="268"/>
        <v>-14.557000000000002</v>
      </c>
    </row>
    <row r="183" spans="1:53" ht="12.75">
      <c r="A183" s="4" t="s">
        <v>203</v>
      </c>
      <c r="B183" s="2">
        <v>934</v>
      </c>
      <c r="C183" s="7">
        <v>24.228</v>
      </c>
      <c r="D183" s="6">
        <f t="shared" si="249"/>
        <v>2.5940042826552467</v>
      </c>
      <c r="E183" s="2">
        <v>1174</v>
      </c>
      <c r="F183" s="7">
        <v>35.906</v>
      </c>
      <c r="G183" s="6">
        <f t="shared" si="250"/>
        <v>3.0584327086882452</v>
      </c>
      <c r="H183" s="2">
        <v>39</v>
      </c>
      <c r="I183" s="7">
        <v>0.789</v>
      </c>
      <c r="J183" s="6">
        <f t="shared" si="251"/>
        <v>2.0230769230769234</v>
      </c>
      <c r="K183" s="2">
        <v>381</v>
      </c>
      <c r="L183" s="7">
        <v>9.635</v>
      </c>
      <c r="M183" s="6">
        <f t="shared" si="252"/>
        <v>2.5288713910761156</v>
      </c>
      <c r="N183" s="2">
        <v>7</v>
      </c>
      <c r="O183" s="7">
        <v>0.354</v>
      </c>
      <c r="P183" s="6">
        <f t="shared" si="253"/>
        <v>5.057142857142857</v>
      </c>
      <c r="Q183" s="2">
        <f t="shared" si="254"/>
        <v>2535</v>
      </c>
      <c r="R183" s="7">
        <f t="shared" si="254"/>
        <v>70.912</v>
      </c>
      <c r="S183" s="6">
        <f t="shared" si="255"/>
        <v>2.797317554240631</v>
      </c>
      <c r="U183" s="4" t="s">
        <v>203</v>
      </c>
      <c r="V183" s="2">
        <v>705</v>
      </c>
      <c r="W183" s="7">
        <v>22.485</v>
      </c>
      <c r="X183" s="6">
        <f t="shared" si="256"/>
        <v>3.18936170212766</v>
      </c>
      <c r="Y183" s="2">
        <v>955</v>
      </c>
      <c r="Z183" s="7">
        <v>29.203</v>
      </c>
      <c r="AA183" s="6">
        <f t="shared" si="257"/>
        <v>3.0579057591623036</v>
      </c>
      <c r="AB183" s="2">
        <v>1649</v>
      </c>
      <c r="AC183" s="7">
        <v>54.986</v>
      </c>
      <c r="AD183" s="6">
        <f t="shared" si="258"/>
        <v>3.3345057610673132</v>
      </c>
      <c r="AE183" s="2">
        <v>64</v>
      </c>
      <c r="AF183" s="7">
        <v>1.814</v>
      </c>
      <c r="AG183" s="6">
        <f t="shared" si="259"/>
        <v>2.834375</v>
      </c>
      <c r="AH183" s="2">
        <v>0</v>
      </c>
      <c r="AI183" s="10">
        <v>0</v>
      </c>
      <c r="AJ183" s="8" t="e">
        <f t="shared" si="260"/>
        <v>#DIV/0!</v>
      </c>
      <c r="AK183" s="2">
        <f t="shared" si="261"/>
        <v>3373</v>
      </c>
      <c r="AL183" s="7">
        <f t="shared" si="261"/>
        <v>108.488</v>
      </c>
      <c r="AM183" s="6">
        <f t="shared" si="262"/>
        <v>3.2163652534835454</v>
      </c>
      <c r="AO183" s="4" t="s">
        <v>203</v>
      </c>
      <c r="AP183" s="2">
        <f t="shared" si="263"/>
        <v>229</v>
      </c>
      <c r="AQ183" s="7">
        <f t="shared" si="263"/>
        <v>1.743000000000002</v>
      </c>
      <c r="AR183" s="2">
        <f t="shared" si="264"/>
        <v>219</v>
      </c>
      <c r="AS183" s="7">
        <f t="shared" si="264"/>
        <v>6.702999999999999</v>
      </c>
      <c r="AT183" s="2">
        <f t="shared" si="265"/>
        <v>-1610</v>
      </c>
      <c r="AU183" s="7">
        <f t="shared" si="265"/>
        <v>-54.196999999999996</v>
      </c>
      <c r="AV183" s="2">
        <f t="shared" si="266"/>
        <v>317</v>
      </c>
      <c r="AW183" s="7">
        <f t="shared" si="266"/>
        <v>7.821</v>
      </c>
      <c r="AX183" s="2">
        <f t="shared" si="267"/>
        <v>7</v>
      </c>
      <c r="AY183" s="7">
        <f t="shared" si="267"/>
        <v>0.354</v>
      </c>
      <c r="AZ183" s="2">
        <f t="shared" si="268"/>
        <v>-838</v>
      </c>
      <c r="BA183" s="7">
        <f t="shared" si="268"/>
        <v>-37.57599999999999</v>
      </c>
    </row>
    <row r="184" spans="1:53" ht="12.75">
      <c r="A184" s="4" t="s">
        <v>204</v>
      </c>
      <c r="B184" s="2">
        <v>786</v>
      </c>
      <c r="C184" s="7">
        <v>23.981</v>
      </c>
      <c r="D184" s="6">
        <f t="shared" si="249"/>
        <v>3.0510178117048348</v>
      </c>
      <c r="E184" s="2">
        <v>1435</v>
      </c>
      <c r="F184" s="7">
        <v>49.072</v>
      </c>
      <c r="G184" s="6">
        <f t="shared" si="250"/>
        <v>3.419651567944251</v>
      </c>
      <c r="H184" s="2">
        <v>124</v>
      </c>
      <c r="I184" s="7">
        <v>3.527</v>
      </c>
      <c r="J184" s="6">
        <f t="shared" si="251"/>
        <v>2.8443548387096773</v>
      </c>
      <c r="K184" s="2">
        <v>299</v>
      </c>
      <c r="L184" s="7">
        <v>8.933</v>
      </c>
      <c r="M184" s="6">
        <f t="shared" si="252"/>
        <v>2.9876254180602007</v>
      </c>
      <c r="N184" s="2">
        <v>4</v>
      </c>
      <c r="O184" s="7">
        <v>0.199</v>
      </c>
      <c r="P184" s="6">
        <f t="shared" si="253"/>
        <v>4.9750000000000005</v>
      </c>
      <c r="Q184" s="2">
        <f t="shared" si="254"/>
        <v>2648</v>
      </c>
      <c r="R184" s="7">
        <f t="shared" si="254"/>
        <v>85.712</v>
      </c>
      <c r="S184" s="6">
        <f t="shared" si="255"/>
        <v>3.236858006042296</v>
      </c>
      <c r="U184" s="4" t="s">
        <v>204</v>
      </c>
      <c r="V184" s="2">
        <v>1158</v>
      </c>
      <c r="W184" s="7">
        <v>37.982</v>
      </c>
      <c r="X184" s="6">
        <f t="shared" si="256"/>
        <v>3.279965457685665</v>
      </c>
      <c r="Y184" s="2">
        <v>895</v>
      </c>
      <c r="Z184" s="7">
        <v>30.342</v>
      </c>
      <c r="AA184" s="6">
        <f t="shared" si="257"/>
        <v>3.390167597765363</v>
      </c>
      <c r="AB184" s="2">
        <v>1913</v>
      </c>
      <c r="AC184" s="7">
        <v>65.192</v>
      </c>
      <c r="AD184" s="6">
        <f t="shared" si="258"/>
        <v>3.4078410872974385</v>
      </c>
      <c r="AE184" s="2">
        <v>177</v>
      </c>
      <c r="AF184" s="7">
        <v>5.596</v>
      </c>
      <c r="AG184" s="6">
        <f t="shared" si="259"/>
        <v>3.1615819209039544</v>
      </c>
      <c r="AH184" s="2">
        <v>0</v>
      </c>
      <c r="AI184" s="10">
        <v>0</v>
      </c>
      <c r="AJ184" s="8" t="e">
        <f t="shared" si="260"/>
        <v>#DIV/0!</v>
      </c>
      <c r="AK184" s="2">
        <f t="shared" si="261"/>
        <v>4143</v>
      </c>
      <c r="AL184" s="7">
        <f t="shared" si="261"/>
        <v>139.112</v>
      </c>
      <c r="AM184" s="6">
        <f t="shared" si="262"/>
        <v>3.357760077238716</v>
      </c>
      <c r="AO184" s="4" t="s">
        <v>204</v>
      </c>
      <c r="AP184" s="2">
        <f t="shared" si="263"/>
        <v>-372</v>
      </c>
      <c r="AQ184" s="7">
        <f t="shared" si="263"/>
        <v>-14.000999999999998</v>
      </c>
      <c r="AR184" s="2">
        <f t="shared" si="264"/>
        <v>540</v>
      </c>
      <c r="AS184" s="7">
        <f t="shared" si="264"/>
        <v>18.730000000000004</v>
      </c>
      <c r="AT184" s="2">
        <f t="shared" si="265"/>
        <v>-1789</v>
      </c>
      <c r="AU184" s="7">
        <f t="shared" si="265"/>
        <v>-61.66499999999999</v>
      </c>
      <c r="AV184" s="2">
        <f t="shared" si="266"/>
        <v>122</v>
      </c>
      <c r="AW184" s="7">
        <f t="shared" si="266"/>
        <v>3.3369999999999997</v>
      </c>
      <c r="AX184" s="2">
        <f t="shared" si="267"/>
        <v>4</v>
      </c>
      <c r="AY184" s="7">
        <f t="shared" si="267"/>
        <v>0.199</v>
      </c>
      <c r="AZ184" s="2">
        <f t="shared" si="268"/>
        <v>-1495</v>
      </c>
      <c r="BA184" s="7">
        <f t="shared" si="268"/>
        <v>-53.39999999999999</v>
      </c>
    </row>
    <row r="185" spans="1:53" ht="12.75">
      <c r="A185" s="4" t="s">
        <v>205</v>
      </c>
      <c r="B185" s="2">
        <v>1068</v>
      </c>
      <c r="C185" s="7">
        <v>32.218</v>
      </c>
      <c r="D185" s="6">
        <f t="shared" si="249"/>
        <v>3.016666666666667</v>
      </c>
      <c r="E185" s="2">
        <v>533</v>
      </c>
      <c r="F185" s="7">
        <v>18.261</v>
      </c>
      <c r="G185" s="6">
        <f t="shared" si="250"/>
        <v>3.426078799249531</v>
      </c>
      <c r="H185" s="2">
        <v>61</v>
      </c>
      <c r="I185" s="7">
        <v>2.558</v>
      </c>
      <c r="J185" s="6">
        <f t="shared" si="251"/>
        <v>4.193442622950819</v>
      </c>
      <c r="K185" s="2">
        <v>367</v>
      </c>
      <c r="L185" s="7">
        <v>10.92</v>
      </c>
      <c r="M185" s="6">
        <f t="shared" si="252"/>
        <v>2.975476839237057</v>
      </c>
      <c r="N185" s="2">
        <v>7</v>
      </c>
      <c r="O185" s="7">
        <v>0.348</v>
      </c>
      <c r="P185" s="6">
        <f t="shared" si="253"/>
        <v>4.9714285714285715</v>
      </c>
      <c r="Q185" s="2">
        <f t="shared" si="254"/>
        <v>2036</v>
      </c>
      <c r="R185" s="7">
        <f t="shared" si="254"/>
        <v>64.305</v>
      </c>
      <c r="S185" s="6">
        <f t="shared" si="255"/>
        <v>3.1583988212180754</v>
      </c>
      <c r="T185" s="4"/>
      <c r="U185" s="4" t="s">
        <v>205</v>
      </c>
      <c r="V185" s="2">
        <v>714</v>
      </c>
      <c r="W185" s="7">
        <v>25.18</v>
      </c>
      <c r="X185" s="6">
        <f t="shared" si="256"/>
        <v>3.526610644257703</v>
      </c>
      <c r="Y185" s="2">
        <v>827</v>
      </c>
      <c r="Z185" s="7">
        <v>27.11</v>
      </c>
      <c r="AA185" s="6">
        <f t="shared" si="257"/>
        <v>3.278113663845224</v>
      </c>
      <c r="AB185" s="2">
        <v>2176</v>
      </c>
      <c r="AC185" s="7">
        <v>81.456</v>
      </c>
      <c r="AD185" s="6">
        <f t="shared" si="258"/>
        <v>3.743382352941177</v>
      </c>
      <c r="AE185" s="2">
        <v>83</v>
      </c>
      <c r="AF185" s="7">
        <v>2.746</v>
      </c>
      <c r="AG185" s="6">
        <f t="shared" si="259"/>
        <v>3.3084337349397592</v>
      </c>
      <c r="AH185" s="2">
        <v>0</v>
      </c>
      <c r="AI185" s="10">
        <v>0</v>
      </c>
      <c r="AJ185" s="8" t="e">
        <f t="shared" si="260"/>
        <v>#DIV/0!</v>
      </c>
      <c r="AK185" s="2">
        <f t="shared" si="261"/>
        <v>3800</v>
      </c>
      <c r="AL185" s="7">
        <f t="shared" si="261"/>
        <v>136.49200000000002</v>
      </c>
      <c r="AM185" s="6">
        <f t="shared" si="262"/>
        <v>3.591894736842106</v>
      </c>
      <c r="AO185" s="4" t="s">
        <v>205</v>
      </c>
      <c r="AP185" s="2">
        <f t="shared" si="263"/>
        <v>354</v>
      </c>
      <c r="AQ185" s="7">
        <f t="shared" si="263"/>
        <v>7.038000000000004</v>
      </c>
      <c r="AR185" s="2">
        <f t="shared" si="264"/>
        <v>-294</v>
      </c>
      <c r="AS185" s="7">
        <f t="shared" si="264"/>
        <v>-8.849</v>
      </c>
      <c r="AT185" s="2">
        <f t="shared" si="265"/>
        <v>-2115</v>
      </c>
      <c r="AU185" s="7">
        <f t="shared" si="265"/>
        <v>-78.898</v>
      </c>
      <c r="AV185" s="2">
        <f t="shared" si="266"/>
        <v>284</v>
      </c>
      <c r="AW185" s="7">
        <f t="shared" si="266"/>
        <v>8.174</v>
      </c>
      <c r="AX185" s="2">
        <f t="shared" si="267"/>
        <v>7</v>
      </c>
      <c r="AY185" s="7">
        <f t="shared" si="267"/>
        <v>0.348</v>
      </c>
      <c r="AZ185" s="2">
        <f t="shared" si="268"/>
        <v>-1764</v>
      </c>
      <c r="BA185" s="7">
        <f t="shared" si="268"/>
        <v>-72.187</v>
      </c>
    </row>
    <row r="186" spans="1:53" ht="12.75">
      <c r="A186" s="4" t="s">
        <v>206</v>
      </c>
      <c r="B186" s="2">
        <v>1135</v>
      </c>
      <c r="C186" s="7">
        <v>37.031</v>
      </c>
      <c r="D186" s="6">
        <f t="shared" si="249"/>
        <v>3.262643171806167</v>
      </c>
      <c r="E186" s="2">
        <v>1003</v>
      </c>
      <c r="F186" s="7">
        <v>34.528</v>
      </c>
      <c r="G186" s="6">
        <f t="shared" si="250"/>
        <v>3.44247258225324</v>
      </c>
      <c r="H186" s="2">
        <v>51</v>
      </c>
      <c r="I186" s="7">
        <v>1.891</v>
      </c>
      <c r="J186" s="6">
        <f t="shared" si="251"/>
        <v>3.707843137254902</v>
      </c>
      <c r="K186" s="2">
        <v>464</v>
      </c>
      <c r="L186" s="7">
        <v>14.338</v>
      </c>
      <c r="M186" s="6">
        <f t="shared" si="252"/>
        <v>3.0900862068965513</v>
      </c>
      <c r="N186" s="2">
        <v>0</v>
      </c>
      <c r="O186" s="10">
        <v>0</v>
      </c>
      <c r="P186" s="8" t="e">
        <f t="shared" si="253"/>
        <v>#DIV/0!</v>
      </c>
      <c r="Q186" s="2">
        <f t="shared" si="254"/>
        <v>2653</v>
      </c>
      <c r="R186" s="7">
        <f t="shared" si="254"/>
        <v>87.788</v>
      </c>
      <c r="S186" s="6">
        <f t="shared" si="255"/>
        <v>3.309008669430833</v>
      </c>
      <c r="U186" s="4" t="s">
        <v>206</v>
      </c>
      <c r="V186" s="2">
        <v>486</v>
      </c>
      <c r="W186" s="7">
        <v>17.413</v>
      </c>
      <c r="X186" s="6">
        <f t="shared" si="256"/>
        <v>3.5829218106995886</v>
      </c>
      <c r="Y186" s="2">
        <v>691</v>
      </c>
      <c r="Z186" s="7">
        <v>23.191</v>
      </c>
      <c r="AA186" s="6">
        <f t="shared" si="257"/>
        <v>3.356150506512301</v>
      </c>
      <c r="AB186" s="2">
        <v>1515</v>
      </c>
      <c r="AC186" s="7">
        <v>58.028</v>
      </c>
      <c r="AD186" s="6">
        <f t="shared" si="258"/>
        <v>3.8302310231023102</v>
      </c>
      <c r="AE186" s="2">
        <v>49</v>
      </c>
      <c r="AF186" s="7">
        <v>1.674</v>
      </c>
      <c r="AG186" s="6">
        <f t="shared" si="259"/>
        <v>3.4163265306122446</v>
      </c>
      <c r="AH186" s="2">
        <v>1</v>
      </c>
      <c r="AI186" s="7">
        <v>0.039</v>
      </c>
      <c r="AJ186" s="6">
        <f t="shared" si="260"/>
        <v>3.9</v>
      </c>
      <c r="AK186" s="2">
        <f t="shared" si="261"/>
        <v>2742</v>
      </c>
      <c r="AL186" s="7">
        <f t="shared" si="261"/>
        <v>100.34500000000001</v>
      </c>
      <c r="AM186" s="6">
        <f t="shared" si="262"/>
        <v>3.6595550692924874</v>
      </c>
      <c r="AO186" s="4" t="s">
        <v>206</v>
      </c>
      <c r="AP186" s="2">
        <f t="shared" si="263"/>
        <v>649</v>
      </c>
      <c r="AQ186" s="7">
        <f t="shared" si="263"/>
        <v>19.618</v>
      </c>
      <c r="AR186" s="2">
        <f t="shared" si="264"/>
        <v>312</v>
      </c>
      <c r="AS186" s="7">
        <f t="shared" si="264"/>
        <v>11.337</v>
      </c>
      <c r="AT186" s="2">
        <f t="shared" si="265"/>
        <v>-1464</v>
      </c>
      <c r="AU186" s="7">
        <f t="shared" si="265"/>
        <v>-56.137</v>
      </c>
      <c r="AV186" s="2">
        <f t="shared" si="266"/>
        <v>415</v>
      </c>
      <c r="AW186" s="7">
        <f t="shared" si="266"/>
        <v>12.664</v>
      </c>
      <c r="AX186" s="2">
        <f t="shared" si="267"/>
        <v>-1</v>
      </c>
      <c r="AY186" s="7">
        <f t="shared" si="267"/>
        <v>-0.039</v>
      </c>
      <c r="AZ186" s="2">
        <f t="shared" si="268"/>
        <v>-89</v>
      </c>
      <c r="BA186" s="7">
        <f t="shared" si="268"/>
        <v>-12.557000000000002</v>
      </c>
    </row>
    <row r="187" spans="1:53" ht="12.75">
      <c r="A187" s="4" t="s">
        <v>207</v>
      </c>
      <c r="B187" s="2">
        <v>1141</v>
      </c>
      <c r="C187" s="7">
        <v>39.236</v>
      </c>
      <c r="D187" s="6">
        <f t="shared" si="249"/>
        <v>3.438737949167397</v>
      </c>
      <c r="E187" s="2">
        <v>830</v>
      </c>
      <c r="F187" s="7">
        <v>32.455</v>
      </c>
      <c r="G187" s="6">
        <f t="shared" si="250"/>
        <v>3.910240963855421</v>
      </c>
      <c r="H187" s="2">
        <v>38</v>
      </c>
      <c r="I187" s="7">
        <v>1.8</v>
      </c>
      <c r="J187" s="6">
        <f t="shared" si="251"/>
        <v>4.736842105263158</v>
      </c>
      <c r="K187" s="2">
        <v>562</v>
      </c>
      <c r="L187" s="7">
        <v>19.297</v>
      </c>
      <c r="M187" s="6">
        <f t="shared" si="252"/>
        <v>3.4336298932384346</v>
      </c>
      <c r="N187" s="2">
        <v>0</v>
      </c>
      <c r="O187" s="10">
        <v>0</v>
      </c>
      <c r="P187" s="8" t="e">
        <f t="shared" si="253"/>
        <v>#DIV/0!</v>
      </c>
      <c r="Q187" s="2">
        <f t="shared" si="254"/>
        <v>2571</v>
      </c>
      <c r="R187" s="7">
        <f t="shared" si="254"/>
        <v>92.788</v>
      </c>
      <c r="S187" s="6">
        <f t="shared" si="255"/>
        <v>3.6090237261765847</v>
      </c>
      <c r="U187" s="4" t="s">
        <v>207</v>
      </c>
      <c r="V187" s="2">
        <v>215</v>
      </c>
      <c r="W187" s="7">
        <v>8.997</v>
      </c>
      <c r="X187" s="6">
        <f t="shared" si="256"/>
        <v>4.184651162790698</v>
      </c>
      <c r="Y187" s="2">
        <v>636</v>
      </c>
      <c r="Z187" s="7">
        <v>25.062</v>
      </c>
      <c r="AA187" s="6">
        <f t="shared" si="257"/>
        <v>3.9405660377358496</v>
      </c>
      <c r="AB187" s="2">
        <v>1554</v>
      </c>
      <c r="AC187" s="7">
        <v>65.3</v>
      </c>
      <c r="AD187" s="6">
        <f t="shared" si="258"/>
        <v>4.202059202059202</v>
      </c>
      <c r="AE187" s="2">
        <v>5</v>
      </c>
      <c r="AF187" s="7">
        <v>0.186</v>
      </c>
      <c r="AG187" s="6">
        <f t="shared" si="259"/>
        <v>3.7199999999999998</v>
      </c>
      <c r="AH187" s="2">
        <v>3</v>
      </c>
      <c r="AI187" s="7">
        <v>0.134</v>
      </c>
      <c r="AJ187" s="6">
        <f t="shared" si="260"/>
        <v>4.466666666666667</v>
      </c>
      <c r="AK187" s="2">
        <f t="shared" si="261"/>
        <v>2413</v>
      </c>
      <c r="AL187" s="7">
        <f t="shared" si="261"/>
        <v>99.679</v>
      </c>
      <c r="AM187" s="6">
        <f t="shared" si="262"/>
        <v>4.13091587235806</v>
      </c>
      <c r="AO187" s="4" t="s">
        <v>207</v>
      </c>
      <c r="AP187" s="2">
        <f t="shared" si="263"/>
        <v>926</v>
      </c>
      <c r="AQ187" s="7">
        <f t="shared" si="263"/>
        <v>30.238999999999997</v>
      </c>
      <c r="AR187" s="2">
        <f t="shared" si="264"/>
        <v>194</v>
      </c>
      <c r="AS187" s="7">
        <f t="shared" si="264"/>
        <v>7.392999999999997</v>
      </c>
      <c r="AT187" s="2">
        <f t="shared" si="265"/>
        <v>-1516</v>
      </c>
      <c r="AU187" s="7">
        <f t="shared" si="265"/>
        <v>-63.5</v>
      </c>
      <c r="AV187" s="2">
        <f t="shared" si="266"/>
        <v>557</v>
      </c>
      <c r="AW187" s="7">
        <f t="shared" si="266"/>
        <v>19.111</v>
      </c>
      <c r="AX187" s="2">
        <f t="shared" si="267"/>
        <v>-3</v>
      </c>
      <c r="AY187" s="7">
        <f t="shared" si="267"/>
        <v>-0.134</v>
      </c>
      <c r="AZ187" s="2">
        <f t="shared" si="268"/>
        <v>158</v>
      </c>
      <c r="BA187" s="7">
        <f t="shared" si="268"/>
        <v>-6.891000000000009</v>
      </c>
    </row>
    <row r="188" spans="1:53" ht="12.75">
      <c r="A188" s="4" t="s">
        <v>208</v>
      </c>
      <c r="B188" s="2">
        <v>1053</v>
      </c>
      <c r="C188" s="7">
        <v>50.239</v>
      </c>
      <c r="D188" s="6">
        <f t="shared" si="249"/>
        <v>4.771035137701804</v>
      </c>
      <c r="E188" s="2">
        <v>1587</v>
      </c>
      <c r="F188" s="7">
        <v>89.99</v>
      </c>
      <c r="G188" s="6">
        <f t="shared" si="250"/>
        <v>5.6704473850031505</v>
      </c>
      <c r="H188" s="2">
        <v>354</v>
      </c>
      <c r="I188" s="7">
        <v>22.584</v>
      </c>
      <c r="J188" s="6">
        <f t="shared" si="251"/>
        <v>6.379661016949152</v>
      </c>
      <c r="K188" s="2">
        <v>541</v>
      </c>
      <c r="L188" s="7">
        <v>26.933</v>
      </c>
      <c r="M188" s="6">
        <f t="shared" si="252"/>
        <v>4.97837338262477</v>
      </c>
      <c r="N188" s="2">
        <v>0</v>
      </c>
      <c r="O188" s="2">
        <v>0</v>
      </c>
      <c r="P188" s="14" t="e">
        <f t="shared" si="253"/>
        <v>#DIV/0!</v>
      </c>
      <c r="Q188" s="2">
        <f t="shared" si="254"/>
        <v>3535</v>
      </c>
      <c r="R188" s="7">
        <f t="shared" si="254"/>
        <v>189.74599999999998</v>
      </c>
      <c r="S188" s="6">
        <f t="shared" si="255"/>
        <v>5.367637906647807</v>
      </c>
      <c r="U188" s="4" t="s">
        <v>208</v>
      </c>
      <c r="V188" s="2">
        <v>57</v>
      </c>
      <c r="W188" s="7">
        <v>3.487</v>
      </c>
      <c r="X188" s="6">
        <f t="shared" si="256"/>
        <v>6.117543859649123</v>
      </c>
      <c r="Y188" s="2">
        <v>533</v>
      </c>
      <c r="Z188" s="7">
        <v>30.028</v>
      </c>
      <c r="AA188" s="6">
        <f t="shared" si="257"/>
        <v>5.633771106941839</v>
      </c>
      <c r="AB188" s="2">
        <v>1446</v>
      </c>
      <c r="AC188" s="7">
        <v>84.117</v>
      </c>
      <c r="AD188" s="6">
        <f t="shared" si="258"/>
        <v>5.817219917012449</v>
      </c>
      <c r="AE188" s="2">
        <v>0</v>
      </c>
      <c r="AF188" s="7">
        <v>0.006</v>
      </c>
      <c r="AG188" s="8" t="e">
        <f t="shared" si="259"/>
        <v>#DIV/0!</v>
      </c>
      <c r="AH188" s="2">
        <v>7</v>
      </c>
      <c r="AI188" s="7">
        <v>0.239</v>
      </c>
      <c r="AJ188" s="6">
        <f t="shared" si="260"/>
        <v>3.414285714285714</v>
      </c>
      <c r="AK188" s="2">
        <f t="shared" si="261"/>
        <v>2043</v>
      </c>
      <c r="AL188" s="7">
        <f t="shared" si="261"/>
        <v>117.87700000000001</v>
      </c>
      <c r="AM188" s="6">
        <f t="shared" si="262"/>
        <v>5.769799314733236</v>
      </c>
      <c r="AO188" s="4" t="s">
        <v>208</v>
      </c>
      <c r="AP188" s="2">
        <f t="shared" si="263"/>
        <v>996</v>
      </c>
      <c r="AQ188" s="7">
        <f t="shared" si="263"/>
        <v>46.751999999999995</v>
      </c>
      <c r="AR188" s="2">
        <f t="shared" si="264"/>
        <v>1054</v>
      </c>
      <c r="AS188" s="7">
        <f t="shared" si="264"/>
        <v>59.961999999999996</v>
      </c>
      <c r="AT188" s="2">
        <f t="shared" si="265"/>
        <v>-1092</v>
      </c>
      <c r="AU188" s="7">
        <f t="shared" si="265"/>
        <v>-61.533</v>
      </c>
      <c r="AV188" s="2">
        <f t="shared" si="266"/>
        <v>541</v>
      </c>
      <c r="AW188" s="7">
        <f t="shared" si="266"/>
        <v>26.927</v>
      </c>
      <c r="AX188" s="2">
        <f t="shared" si="267"/>
        <v>-7</v>
      </c>
      <c r="AY188" s="7">
        <f t="shared" si="267"/>
        <v>-0.239</v>
      </c>
      <c r="AZ188" s="10">
        <f t="shared" si="268"/>
        <v>1492</v>
      </c>
      <c r="BA188" s="7">
        <f t="shared" si="268"/>
        <v>71.869</v>
      </c>
    </row>
    <row r="189" spans="1:53" ht="12.75">
      <c r="A189" s="4" t="s">
        <v>209</v>
      </c>
      <c r="B189" s="2">
        <v>1013</v>
      </c>
      <c r="C189" s="7">
        <v>51.203</v>
      </c>
      <c r="D189" s="6">
        <f t="shared" si="249"/>
        <v>5.054590325765054</v>
      </c>
      <c r="E189" s="2">
        <v>1365</v>
      </c>
      <c r="F189" s="7">
        <v>79.606</v>
      </c>
      <c r="G189" s="6">
        <f t="shared" si="250"/>
        <v>5.831941391941391</v>
      </c>
      <c r="H189" s="2">
        <v>641</v>
      </c>
      <c r="I189" s="7">
        <v>42.587</v>
      </c>
      <c r="J189" s="6">
        <f t="shared" si="251"/>
        <v>6.643837753510142</v>
      </c>
      <c r="K189" s="2">
        <v>566</v>
      </c>
      <c r="L189" s="7">
        <v>29.691</v>
      </c>
      <c r="M189" s="6">
        <f t="shared" si="252"/>
        <v>5.245759717314487</v>
      </c>
      <c r="N189" s="2">
        <v>0</v>
      </c>
      <c r="O189" s="2">
        <v>0</v>
      </c>
      <c r="P189" s="14" t="e">
        <f t="shared" si="253"/>
        <v>#DIV/0!</v>
      </c>
      <c r="Q189" s="2">
        <f t="shared" si="254"/>
        <v>3585</v>
      </c>
      <c r="R189" s="7">
        <f t="shared" si="254"/>
        <v>203.08700000000002</v>
      </c>
      <c r="S189" s="6">
        <f t="shared" si="255"/>
        <v>5.664909344490935</v>
      </c>
      <c r="U189" s="4" t="s">
        <v>209</v>
      </c>
      <c r="V189" s="2">
        <v>86</v>
      </c>
      <c r="W189" s="7">
        <v>4.908</v>
      </c>
      <c r="X189" s="6">
        <f t="shared" si="256"/>
        <v>5.706976744186047</v>
      </c>
      <c r="Y189" s="2">
        <v>391</v>
      </c>
      <c r="Z189" s="7">
        <v>24.106</v>
      </c>
      <c r="AA189" s="6">
        <f t="shared" si="257"/>
        <v>6.165217391304348</v>
      </c>
      <c r="AB189" s="2">
        <v>1254</v>
      </c>
      <c r="AC189" s="7">
        <v>72.558</v>
      </c>
      <c r="AD189" s="6">
        <f t="shared" si="258"/>
        <v>5.786124401913876</v>
      </c>
      <c r="AE189" s="2">
        <v>1</v>
      </c>
      <c r="AF189" s="7">
        <v>0.053</v>
      </c>
      <c r="AG189" s="6">
        <f t="shared" si="259"/>
        <v>5.3</v>
      </c>
      <c r="AH189" s="2">
        <v>6</v>
      </c>
      <c r="AI189" s="7">
        <v>0.211</v>
      </c>
      <c r="AJ189" s="6">
        <f t="shared" si="260"/>
        <v>3.5166666666666666</v>
      </c>
      <c r="AK189" s="2">
        <f t="shared" si="261"/>
        <v>1738</v>
      </c>
      <c r="AL189" s="7">
        <f t="shared" si="261"/>
        <v>101.836</v>
      </c>
      <c r="AM189" s="6">
        <f t="shared" si="262"/>
        <v>5.859378596087457</v>
      </c>
      <c r="AO189" s="4" t="s">
        <v>209</v>
      </c>
      <c r="AP189" s="2">
        <f t="shared" si="263"/>
        <v>927</v>
      </c>
      <c r="AQ189" s="7">
        <f t="shared" si="263"/>
        <v>46.295</v>
      </c>
      <c r="AR189" s="2">
        <f t="shared" si="264"/>
        <v>974</v>
      </c>
      <c r="AS189" s="7">
        <f t="shared" si="264"/>
        <v>55.49999999999999</v>
      </c>
      <c r="AT189" s="2">
        <f t="shared" si="265"/>
        <v>-613</v>
      </c>
      <c r="AU189" s="7">
        <f t="shared" si="265"/>
        <v>-29.971000000000004</v>
      </c>
      <c r="AV189" s="2">
        <f t="shared" si="266"/>
        <v>565</v>
      </c>
      <c r="AW189" s="7">
        <f t="shared" si="266"/>
        <v>29.637999999999998</v>
      </c>
      <c r="AX189" s="2">
        <f t="shared" si="267"/>
        <v>-6</v>
      </c>
      <c r="AY189" s="7">
        <f t="shared" si="267"/>
        <v>-0.211</v>
      </c>
      <c r="AZ189" s="2">
        <f t="shared" si="268"/>
        <v>1847</v>
      </c>
      <c r="BA189" s="7">
        <f t="shared" si="268"/>
        <v>101.25099999999999</v>
      </c>
    </row>
    <row r="190" spans="1:53" ht="12.75">
      <c r="A190" s="4" t="s">
        <v>211</v>
      </c>
      <c r="B190" s="2">
        <v>1131</v>
      </c>
      <c r="C190" s="7">
        <v>56.198</v>
      </c>
      <c r="D190" s="6">
        <f>+C190/B190*100</f>
        <v>4.968877099911582</v>
      </c>
      <c r="E190" s="2">
        <v>1119</v>
      </c>
      <c r="F190" s="7">
        <v>66.657</v>
      </c>
      <c r="G190" s="6">
        <f>+F190/E190*100</f>
        <v>5.956836461126005</v>
      </c>
      <c r="H190" s="2">
        <v>671</v>
      </c>
      <c r="I190" s="7">
        <v>42.458</v>
      </c>
      <c r="J190" s="6">
        <f>+I190/H190*100</f>
        <v>6.327570789865872</v>
      </c>
      <c r="K190" s="2">
        <v>650</v>
      </c>
      <c r="L190" s="7">
        <v>33.058</v>
      </c>
      <c r="M190" s="6">
        <f>+L190/K190*100</f>
        <v>5.085846153846154</v>
      </c>
      <c r="N190" s="2">
        <v>0</v>
      </c>
      <c r="O190" s="2">
        <v>0</v>
      </c>
      <c r="P190" s="14" t="e">
        <f>+O190/N190*100</f>
        <v>#DIV/0!</v>
      </c>
      <c r="Q190" s="2">
        <f>+B190+E190+H190+K190+N190</f>
        <v>3571</v>
      </c>
      <c r="R190" s="7">
        <f>+C190+F190+I190+L190+O190</f>
        <v>198.37099999999998</v>
      </c>
      <c r="S190" s="6">
        <f>+R190/Q190*100</f>
        <v>5.555054606552786</v>
      </c>
      <c r="U190" s="4" t="s">
        <v>211</v>
      </c>
      <c r="V190" s="2">
        <v>86</v>
      </c>
      <c r="W190" s="7">
        <v>5.098</v>
      </c>
      <c r="X190" s="6">
        <f>+W190/V190*100</f>
        <v>5.927906976744186</v>
      </c>
      <c r="Y190" s="2">
        <v>532</v>
      </c>
      <c r="Z190" s="7">
        <v>32.57</v>
      </c>
      <c r="AA190" s="6">
        <f>+Z190/Y190*100</f>
        <v>6.12218045112782</v>
      </c>
      <c r="AB190" s="2">
        <v>1279</v>
      </c>
      <c r="AC190" s="7">
        <v>77.482</v>
      </c>
      <c r="AD190" s="6">
        <f>+AC190/AB190*100</f>
        <v>6.058014073494918</v>
      </c>
      <c r="AE190" s="2">
        <v>0</v>
      </c>
      <c r="AF190" s="7">
        <v>0.014</v>
      </c>
      <c r="AG190" s="8" t="e">
        <f>+AF190/AE190*100</f>
        <v>#DIV/0!</v>
      </c>
      <c r="AH190" s="2">
        <v>6</v>
      </c>
      <c r="AI190" s="7">
        <v>0.211</v>
      </c>
      <c r="AJ190" s="6">
        <f>+AI190/AH190*100</f>
        <v>3.5166666666666666</v>
      </c>
      <c r="AK190" s="2">
        <f>+V190+Y190+AB190+AE190+AH190</f>
        <v>1903</v>
      </c>
      <c r="AL190" s="7">
        <f>+W190+Z190+AC190+AF190+AI190</f>
        <v>115.375</v>
      </c>
      <c r="AM190" s="6">
        <f>+AL190/AK190*100</f>
        <v>6.062795585916973</v>
      </c>
      <c r="AO190" s="4" t="s">
        <v>211</v>
      </c>
      <c r="AP190" s="2">
        <f>+B190-V190</f>
        <v>1045</v>
      </c>
      <c r="AQ190" s="7">
        <f>+C190-W190</f>
        <v>51.1</v>
      </c>
      <c r="AR190" s="2">
        <f>+E190-Y190</f>
        <v>587</v>
      </c>
      <c r="AS190" s="7">
        <f>+F190-Z190</f>
        <v>34.086999999999996</v>
      </c>
      <c r="AT190" s="2">
        <f>+H190-AB190</f>
        <v>-608</v>
      </c>
      <c r="AU190" s="7">
        <f>+I190-AC190</f>
        <v>-35.024</v>
      </c>
      <c r="AV190" s="2">
        <f>+K190-AE190</f>
        <v>650</v>
      </c>
      <c r="AW190" s="7">
        <f>+L190-AF190</f>
        <v>33.044</v>
      </c>
      <c r="AX190" s="2">
        <f>+N190-AH190</f>
        <v>-6</v>
      </c>
      <c r="AY190" s="7">
        <f>+O190-AI190</f>
        <v>-0.211</v>
      </c>
      <c r="AZ190" s="2">
        <f>+AP190+AR190+AT190+AV190+AX190</f>
        <v>1668</v>
      </c>
      <c r="BA190" s="7">
        <f>+AQ190+AS190+AU190+AW190+AY190</f>
        <v>82.996</v>
      </c>
    </row>
  </sheetData>
  <sheetProtection/>
  <printOptions/>
  <pageMargins left="0.984251968503937" right="0.98425196850393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2.7109375" style="4" customWidth="1"/>
    <col min="2" max="2" width="5.7109375" style="2" customWidth="1"/>
    <col min="3" max="3" width="5.7109375" style="7" customWidth="1"/>
    <col min="4" max="5" width="5.7109375" style="2" customWidth="1"/>
    <col min="6" max="6" width="5.7109375" style="7" customWidth="1"/>
    <col min="7" max="8" width="5.7109375" style="2" customWidth="1"/>
    <col min="9" max="9" width="5.7109375" style="7" customWidth="1"/>
    <col min="10" max="11" width="5.7109375" style="2" customWidth="1"/>
    <col min="12" max="12" width="5.7109375" style="7" customWidth="1"/>
    <col min="13" max="17" width="5.7109375" style="2" customWidth="1"/>
    <col min="18" max="18" width="5.7109375" style="7" customWidth="1"/>
    <col min="19" max="19" width="5.7109375" style="2" customWidth="1"/>
    <col min="20" max="20" width="3.7109375" style="2" customWidth="1"/>
    <col min="21" max="21" width="12.7109375" style="2" customWidth="1"/>
    <col min="22" max="22" width="5.7109375" style="2" customWidth="1"/>
    <col min="23" max="23" width="5.7109375" style="7" customWidth="1"/>
    <col min="24" max="25" width="5.7109375" style="2" customWidth="1"/>
    <col min="26" max="26" width="5.7109375" style="7" customWidth="1"/>
    <col min="27" max="28" width="5.7109375" style="2" customWidth="1"/>
    <col min="29" max="29" width="5.7109375" style="7" customWidth="1"/>
    <col min="30" max="31" width="5.7109375" style="2" customWidth="1"/>
    <col min="32" max="32" width="5.7109375" style="7" customWidth="1"/>
    <col min="33" max="34" width="5.7109375" style="2" customWidth="1"/>
    <col min="35" max="35" width="5.7109375" style="7" customWidth="1"/>
    <col min="36" max="37" width="5.7109375" style="2" customWidth="1"/>
    <col min="38" max="38" width="5.7109375" style="7" customWidth="1"/>
    <col min="39" max="39" width="5.7109375" style="2" customWidth="1"/>
    <col min="40" max="40" width="3.7109375" style="2" customWidth="1"/>
    <col min="41" max="41" width="12.7109375" style="2" customWidth="1"/>
    <col min="42" max="42" width="7.7109375" style="2" customWidth="1"/>
    <col min="43" max="43" width="7.7109375" style="7" customWidth="1"/>
    <col min="44" max="44" width="7.7109375" style="2" customWidth="1"/>
    <col min="45" max="45" width="7.7109375" style="7" customWidth="1"/>
    <col min="46" max="46" width="7.7109375" style="2" customWidth="1"/>
    <col min="47" max="47" width="7.7109375" style="7" customWidth="1"/>
    <col min="48" max="48" width="7.7109375" style="2" customWidth="1"/>
    <col min="49" max="49" width="7.7109375" style="7" customWidth="1"/>
    <col min="50" max="50" width="7.7109375" style="2" customWidth="1"/>
    <col min="51" max="51" width="7.7109375" style="7" customWidth="1"/>
    <col min="52" max="52" width="7.7109375" style="2" customWidth="1"/>
    <col min="53" max="53" width="7.7109375" style="7" customWidth="1"/>
    <col min="54" max="16384" width="11.421875" style="3" customWidth="1"/>
  </cols>
  <sheetData>
    <row r="1" spans="1:41" ht="15.75">
      <c r="A1" s="1" t="s">
        <v>38</v>
      </c>
      <c r="U1" s="1" t="s">
        <v>38</v>
      </c>
      <c r="AO1" s="1" t="s">
        <v>38</v>
      </c>
    </row>
    <row r="2" spans="21:41" ht="12.75">
      <c r="U2" s="4"/>
      <c r="AO2" s="4"/>
    </row>
    <row r="3" spans="1:41" ht="12.75">
      <c r="A3" s="4" t="s">
        <v>0</v>
      </c>
      <c r="U3" s="4" t="s">
        <v>0</v>
      </c>
      <c r="AO3" s="4" t="s">
        <v>0</v>
      </c>
    </row>
    <row r="4" spans="1:41" ht="12.75">
      <c r="A4" s="4" t="s">
        <v>159</v>
      </c>
      <c r="U4" s="4" t="s">
        <v>159</v>
      </c>
      <c r="AO4" s="4" t="s">
        <v>159</v>
      </c>
    </row>
    <row r="5" spans="1:41" ht="12.75">
      <c r="A5" s="4" t="s">
        <v>213</v>
      </c>
      <c r="T5" s="4"/>
      <c r="U5" s="4" t="s">
        <v>213</v>
      </c>
      <c r="AO5" s="4" t="s">
        <v>213</v>
      </c>
    </row>
    <row r="6" spans="1:41" ht="12.75">
      <c r="A6" s="4" t="s">
        <v>214</v>
      </c>
      <c r="T6" s="4"/>
      <c r="U6" s="4" t="s">
        <v>214</v>
      </c>
      <c r="AO6" s="4" t="s">
        <v>214</v>
      </c>
    </row>
    <row r="8" spans="3:45" ht="12.75">
      <c r="C8" s="9" t="s">
        <v>1</v>
      </c>
      <c r="F8" s="9" t="s">
        <v>1</v>
      </c>
      <c r="I8" s="9" t="s">
        <v>1</v>
      </c>
      <c r="L8" s="9" t="s">
        <v>1</v>
      </c>
      <c r="O8" s="5" t="s">
        <v>1</v>
      </c>
      <c r="R8" s="9" t="s">
        <v>1</v>
      </c>
      <c r="W8" s="9" t="s">
        <v>2</v>
      </c>
      <c r="Z8" s="9" t="s">
        <v>2</v>
      </c>
      <c r="AC8" s="9" t="s">
        <v>2</v>
      </c>
      <c r="AF8" s="9" t="s">
        <v>2</v>
      </c>
      <c r="AI8" s="9" t="s">
        <v>2</v>
      </c>
      <c r="AL8" s="9" t="s">
        <v>2</v>
      </c>
      <c r="AS8" s="9" t="s">
        <v>3</v>
      </c>
    </row>
    <row r="9" spans="1:52" ht="12.75">
      <c r="A9" s="13" t="s">
        <v>124</v>
      </c>
      <c r="C9" s="7" t="s">
        <v>4</v>
      </c>
      <c r="F9" s="7" t="s">
        <v>5</v>
      </c>
      <c r="I9" s="7" t="s">
        <v>6</v>
      </c>
      <c r="L9" s="7" t="s">
        <v>7</v>
      </c>
      <c r="O9" s="2" t="s">
        <v>8</v>
      </c>
      <c r="R9" s="7" t="s">
        <v>39</v>
      </c>
      <c r="U9" s="13" t="s">
        <v>124</v>
      </c>
      <c r="W9" s="7" t="s">
        <v>4</v>
      </c>
      <c r="Z9" s="7" t="s">
        <v>5</v>
      </c>
      <c r="AC9" s="7" t="s">
        <v>6</v>
      </c>
      <c r="AF9" s="7" t="s">
        <v>7</v>
      </c>
      <c r="AI9" s="7" t="s">
        <v>8</v>
      </c>
      <c r="AL9" s="7" t="s">
        <v>39</v>
      </c>
      <c r="AO9" s="13" t="s">
        <v>124</v>
      </c>
      <c r="AP9" s="2" t="s">
        <v>4</v>
      </c>
      <c r="AR9" s="2" t="s">
        <v>5</v>
      </c>
      <c r="AT9" s="2" t="s">
        <v>6</v>
      </c>
      <c r="AV9" s="2" t="s">
        <v>7</v>
      </c>
      <c r="AX9" s="2" t="s">
        <v>8</v>
      </c>
      <c r="AZ9" s="2" t="s">
        <v>39</v>
      </c>
    </row>
    <row r="10" spans="1:53" ht="12.75">
      <c r="A10" s="12"/>
      <c r="B10" s="2" t="s">
        <v>9</v>
      </c>
      <c r="C10" s="7" t="s">
        <v>10</v>
      </c>
      <c r="D10" s="2" t="s">
        <v>11</v>
      </c>
      <c r="E10" s="2" t="s">
        <v>9</v>
      </c>
      <c r="F10" s="7" t="s">
        <v>10</v>
      </c>
      <c r="G10" s="2" t="s">
        <v>11</v>
      </c>
      <c r="H10" s="2" t="s">
        <v>9</v>
      </c>
      <c r="I10" s="7" t="s">
        <v>10</v>
      </c>
      <c r="J10" s="2" t="s">
        <v>11</v>
      </c>
      <c r="K10" s="2" t="s">
        <v>9</v>
      </c>
      <c r="L10" s="7" t="s">
        <v>10</v>
      </c>
      <c r="M10" s="2" t="s">
        <v>11</v>
      </c>
      <c r="N10" s="2" t="s">
        <v>9</v>
      </c>
      <c r="O10" s="2" t="s">
        <v>10</v>
      </c>
      <c r="P10" s="2" t="s">
        <v>11</v>
      </c>
      <c r="Q10" s="2" t="s">
        <v>9</v>
      </c>
      <c r="R10" s="7" t="s">
        <v>10</v>
      </c>
      <c r="S10" s="2" t="s">
        <v>11</v>
      </c>
      <c r="U10" s="12"/>
      <c r="V10" s="2" t="s">
        <v>9</v>
      </c>
      <c r="W10" s="7" t="s">
        <v>10</v>
      </c>
      <c r="X10" s="2" t="s">
        <v>11</v>
      </c>
      <c r="Y10" s="2" t="s">
        <v>9</v>
      </c>
      <c r="Z10" s="7" t="s">
        <v>10</v>
      </c>
      <c r="AA10" s="2" t="s">
        <v>11</v>
      </c>
      <c r="AB10" s="2" t="s">
        <v>9</v>
      </c>
      <c r="AC10" s="7" t="s">
        <v>10</v>
      </c>
      <c r="AD10" s="2" t="s">
        <v>11</v>
      </c>
      <c r="AE10" s="2" t="s">
        <v>9</v>
      </c>
      <c r="AF10" s="7" t="s">
        <v>10</v>
      </c>
      <c r="AG10" s="2" t="s">
        <v>11</v>
      </c>
      <c r="AH10" s="2" t="s">
        <v>9</v>
      </c>
      <c r="AI10" s="7" t="s">
        <v>10</v>
      </c>
      <c r="AJ10" s="2" t="s">
        <v>11</v>
      </c>
      <c r="AK10" s="2" t="s">
        <v>9</v>
      </c>
      <c r="AL10" s="7" t="s">
        <v>10</v>
      </c>
      <c r="AM10" s="2" t="s">
        <v>11</v>
      </c>
      <c r="AO10" s="12"/>
      <c r="AP10" s="2" t="s">
        <v>9</v>
      </c>
      <c r="AQ10" s="7" t="s">
        <v>10</v>
      </c>
      <c r="AR10" s="2" t="s">
        <v>9</v>
      </c>
      <c r="AS10" s="7" t="s">
        <v>10</v>
      </c>
      <c r="AT10" s="2" t="s">
        <v>9</v>
      </c>
      <c r="AU10" s="7" t="s">
        <v>10</v>
      </c>
      <c r="AV10" s="2" t="s">
        <v>9</v>
      </c>
      <c r="AW10" s="7" t="s">
        <v>10</v>
      </c>
      <c r="AX10" s="2" t="s">
        <v>9</v>
      </c>
      <c r="AY10" s="7" t="s">
        <v>10</v>
      </c>
      <c r="AZ10" s="2" t="s">
        <v>9</v>
      </c>
      <c r="BA10" s="7" t="s">
        <v>10</v>
      </c>
    </row>
    <row r="11" spans="1:53" ht="12.75">
      <c r="A11" s="12" t="s">
        <v>116</v>
      </c>
      <c r="B11" s="2">
        <f>SUM('pro Monat'!B11:B22)</f>
        <v>16822</v>
      </c>
      <c r="C11" s="7">
        <f>SUM('pro Monat'!C11:C22)</f>
        <v>555.3489999999999</v>
      </c>
      <c r="D11" s="6">
        <f aca="true" t="shared" si="0" ref="D11:D18">+C11/B11*100</f>
        <v>3.301325644988705</v>
      </c>
      <c r="E11" s="2">
        <f>SUM('pro Monat'!E11:E22)</f>
        <v>25743</v>
      </c>
      <c r="F11" s="7">
        <f>SUM('pro Monat'!F11:F22)</f>
        <v>823.8430000000001</v>
      </c>
      <c r="G11" s="6">
        <f aca="true" t="shared" si="1" ref="G11:G18">+F11/E11*100</f>
        <v>3.2002602649263885</v>
      </c>
      <c r="H11" s="2">
        <f>SUM('pro Monat'!H11:H22)</f>
        <v>6</v>
      </c>
      <c r="I11" s="7">
        <f>SUM('pro Monat'!I11:I22)</f>
        <v>0.272</v>
      </c>
      <c r="J11" s="6">
        <f aca="true" t="shared" si="2" ref="J11:J18">+I11/H11*100</f>
        <v>4.533333333333333</v>
      </c>
      <c r="K11" s="2">
        <f>SUM('pro Monat'!K11:K22)</f>
        <v>2307</v>
      </c>
      <c r="L11" s="7">
        <f>SUM('pro Monat'!L11:L22)</f>
        <v>81.741</v>
      </c>
      <c r="M11" s="6">
        <f aca="true" t="shared" si="3" ref="M11:M18">+L11/K11*100</f>
        <v>3.5431729518855657</v>
      </c>
      <c r="N11" s="2">
        <f>SUM('pro Monat'!N11:N22)</f>
        <v>452</v>
      </c>
      <c r="O11" s="7">
        <f>SUM('pro Monat'!O11:O22)</f>
        <v>26.721</v>
      </c>
      <c r="P11" s="6">
        <f aca="true" t="shared" si="4" ref="P11:P18">+O11/N11*100</f>
        <v>5.9117256637168145</v>
      </c>
      <c r="Q11" s="2">
        <f aca="true" t="shared" si="5" ref="Q11:Q18">+B11+E11+H11+K11+N11</f>
        <v>45330</v>
      </c>
      <c r="R11" s="7">
        <f aca="true" t="shared" si="6" ref="R11:R18">+C11+F11+I11+L11+O11</f>
        <v>1487.926</v>
      </c>
      <c r="S11" s="6">
        <f aca="true" t="shared" si="7" ref="S11:S18">+R11/Q11*100</f>
        <v>3.282431061107434</v>
      </c>
      <c r="U11" s="12" t="s">
        <v>116</v>
      </c>
      <c r="V11" s="2">
        <f>SUM('pro Monat'!V11:V22)</f>
        <v>17888</v>
      </c>
      <c r="W11" s="7">
        <f>SUM('pro Monat'!W11:W22)</f>
        <v>687.44</v>
      </c>
      <c r="X11" s="6">
        <f aca="true" t="shared" si="8" ref="X11:X18">+W11/V11*100</f>
        <v>3.8430232558139537</v>
      </c>
      <c r="Y11" s="2">
        <f>SUM('pro Monat'!Y11:Y22)</f>
        <v>3340</v>
      </c>
      <c r="Z11" s="7">
        <f>SUM('pro Monat'!Z11:Z22)</f>
        <v>173.81099999999998</v>
      </c>
      <c r="AA11" s="6">
        <f aca="true" t="shared" si="9" ref="AA11:AA18">+Z11/Y11*100</f>
        <v>5.203922155688622</v>
      </c>
      <c r="AB11" s="2">
        <f>SUM('pro Monat'!AB11:AB22)</f>
        <v>23654</v>
      </c>
      <c r="AC11" s="7">
        <f>SUM('pro Monat'!AC11:AC22)</f>
        <v>1451.4050000000002</v>
      </c>
      <c r="AD11" s="6">
        <f aca="true" t="shared" si="10" ref="AD11:AD18">+AC11/AB11*100</f>
        <v>6.135981229390379</v>
      </c>
      <c r="AE11" s="2">
        <f>SUM('pro Monat'!AE11:AE22)</f>
        <v>3155</v>
      </c>
      <c r="AF11" s="7">
        <f>SUM('pro Monat'!AF11:AF22)</f>
        <v>112.941</v>
      </c>
      <c r="AG11" s="6">
        <f aca="true" t="shared" si="11" ref="AG11:AG18">+AF11/AE11*100</f>
        <v>3.579746434231379</v>
      </c>
      <c r="AH11" s="2">
        <f>SUM('pro Monat'!AH11:AH22)</f>
        <v>1871</v>
      </c>
      <c r="AI11" s="7">
        <f>SUM('pro Monat'!AI11:AI22)</f>
        <v>83.175</v>
      </c>
      <c r="AJ11" s="6">
        <f aca="true" t="shared" si="12" ref="AJ11:AJ18">+AI11/AH11*100</f>
        <v>4.445483698556921</v>
      </c>
      <c r="AK11" s="2">
        <f aca="true" t="shared" si="13" ref="AK11:AK18">+V11+Y11+AB11+AE11+AH11</f>
        <v>49908</v>
      </c>
      <c r="AL11" s="7">
        <f aca="true" t="shared" si="14" ref="AL11:AL18">+W11+Z11+AC11+AF11+AI11</f>
        <v>2508.772</v>
      </c>
      <c r="AM11" s="6">
        <f aca="true" t="shared" si="15" ref="AM11:AM18">+AL11/AK11*100</f>
        <v>5.026793299671396</v>
      </c>
      <c r="AO11" s="12" t="s">
        <v>116</v>
      </c>
      <c r="AP11" s="2">
        <f aca="true" t="shared" si="16" ref="AP11:AP18">+B11-V11</f>
        <v>-1066</v>
      </c>
      <c r="AQ11" s="7">
        <f aca="true" t="shared" si="17" ref="AQ11:AQ18">+C11-W11</f>
        <v>-132.09100000000012</v>
      </c>
      <c r="AR11" s="2">
        <f aca="true" t="shared" si="18" ref="AR11:AR18">+E11-Y11</f>
        <v>22403</v>
      </c>
      <c r="AS11" s="7">
        <f aca="true" t="shared" si="19" ref="AS11:AS18">+F11-Z11</f>
        <v>650.0320000000002</v>
      </c>
      <c r="AT11" s="2">
        <f aca="true" t="shared" si="20" ref="AT11:AT18">+H11-AB11</f>
        <v>-23648</v>
      </c>
      <c r="AU11" s="7">
        <f aca="true" t="shared" si="21" ref="AU11:AU18">+I11-AC11</f>
        <v>-1451.1330000000003</v>
      </c>
      <c r="AV11" s="2">
        <f aca="true" t="shared" si="22" ref="AV11:AV18">+K11-AE11</f>
        <v>-848</v>
      </c>
      <c r="AW11" s="7">
        <f aca="true" t="shared" si="23" ref="AW11:AW18">+L11-AF11</f>
        <v>-31.200000000000003</v>
      </c>
      <c r="AX11" s="2">
        <f aca="true" t="shared" si="24" ref="AX11:AX18">+N11-AH11</f>
        <v>-1419</v>
      </c>
      <c r="AY11" s="7">
        <f aca="true" t="shared" si="25" ref="AY11:AY18">+O11-AI11</f>
        <v>-56.45399999999999</v>
      </c>
      <c r="AZ11" s="2">
        <f aca="true" t="shared" si="26" ref="AZ11:AZ18">+AP11+AR11+AT11+AV11+AX11</f>
        <v>-4578</v>
      </c>
      <c r="BA11" s="7">
        <f aca="true" t="shared" si="27" ref="BA11:BA18">+AQ11+AS11+AU11+AW11+AY11</f>
        <v>-1020.8460000000002</v>
      </c>
    </row>
    <row r="12" spans="1:53" ht="12.75">
      <c r="A12" s="12" t="s">
        <v>117</v>
      </c>
      <c r="B12" s="2">
        <f>SUM('pro Monat'!B23:B34)</f>
        <v>12436</v>
      </c>
      <c r="C12" s="7">
        <f>SUM('pro Monat'!C23:C34)</f>
        <v>454.994</v>
      </c>
      <c r="D12" s="6">
        <f t="shared" si="0"/>
        <v>3.658684464458025</v>
      </c>
      <c r="E12" s="2">
        <f>SUM('pro Monat'!E23:E34)</f>
        <v>24775</v>
      </c>
      <c r="F12" s="7">
        <f>SUM('pro Monat'!F23:F34)</f>
        <v>766.463</v>
      </c>
      <c r="G12" s="6">
        <f t="shared" si="1"/>
        <v>3.0936952573158423</v>
      </c>
      <c r="H12" s="2">
        <f>SUM('pro Monat'!H23:H34)</f>
        <v>1743</v>
      </c>
      <c r="I12" s="7">
        <f>SUM('pro Monat'!I23:I34)</f>
        <v>55.631</v>
      </c>
      <c r="J12" s="6">
        <f t="shared" si="2"/>
        <v>3.191681009753299</v>
      </c>
      <c r="K12" s="2">
        <f>SUM('pro Monat'!K23:K34)</f>
        <v>1594</v>
      </c>
      <c r="L12" s="7">
        <f>SUM('pro Monat'!L23:L34)</f>
        <v>78.696</v>
      </c>
      <c r="M12" s="6">
        <f t="shared" si="3"/>
        <v>4.937013801756588</v>
      </c>
      <c r="N12" s="2">
        <f>SUM('pro Monat'!N23:N34)</f>
        <v>41</v>
      </c>
      <c r="O12" s="7">
        <f>SUM('pro Monat'!O23:O34)</f>
        <v>1.013</v>
      </c>
      <c r="P12" s="6">
        <f t="shared" si="4"/>
        <v>2.470731707317073</v>
      </c>
      <c r="Q12" s="2">
        <f t="shared" si="5"/>
        <v>40589</v>
      </c>
      <c r="R12" s="7">
        <f t="shared" si="6"/>
        <v>1356.7969999999998</v>
      </c>
      <c r="S12" s="6">
        <f t="shared" si="7"/>
        <v>3.3427702086772273</v>
      </c>
      <c r="U12" s="12" t="s">
        <v>117</v>
      </c>
      <c r="V12" s="2">
        <f>SUM('pro Monat'!V23:V34)</f>
        <v>11170</v>
      </c>
      <c r="W12" s="7">
        <f>SUM('pro Monat'!W23:W34)</f>
        <v>507.5519999999999</v>
      </c>
      <c r="X12" s="6">
        <f t="shared" si="8"/>
        <v>4.543885407341092</v>
      </c>
      <c r="Y12" s="2">
        <f>SUM('pro Monat'!Y23:Y34)</f>
        <v>5000</v>
      </c>
      <c r="Z12" s="7">
        <f>SUM('pro Monat'!Z23:Z34)</f>
        <v>325.02200000000005</v>
      </c>
      <c r="AA12" s="6">
        <f t="shared" si="9"/>
        <v>6.50044</v>
      </c>
      <c r="AB12" s="2">
        <f>SUM('pro Monat'!AB23:AB34)</f>
        <v>25109</v>
      </c>
      <c r="AC12" s="7">
        <f>SUM('pro Monat'!AC23:AC34)</f>
        <v>1479.379</v>
      </c>
      <c r="AD12" s="6">
        <f t="shared" si="10"/>
        <v>5.891827631526544</v>
      </c>
      <c r="AE12" s="2">
        <f>SUM('pro Monat'!AE23:AE34)</f>
        <v>2158</v>
      </c>
      <c r="AF12" s="7">
        <f>SUM('pro Monat'!AF23:AF34)</f>
        <v>94.498</v>
      </c>
      <c r="AG12" s="6">
        <f t="shared" si="11"/>
        <v>4.378962001853568</v>
      </c>
      <c r="AH12" s="2">
        <f>SUM('pro Monat'!AH23:AH34)</f>
        <v>403</v>
      </c>
      <c r="AI12" s="7">
        <f>SUM('pro Monat'!AI23:AI34)</f>
        <v>27.445999999999998</v>
      </c>
      <c r="AJ12" s="6">
        <f t="shared" si="12"/>
        <v>6.810421836228288</v>
      </c>
      <c r="AK12" s="2">
        <f t="shared" si="13"/>
        <v>43840</v>
      </c>
      <c r="AL12" s="7">
        <f t="shared" si="14"/>
        <v>2433.897</v>
      </c>
      <c r="AM12" s="6">
        <f t="shared" si="15"/>
        <v>5.551772354014598</v>
      </c>
      <c r="AO12" s="12" t="s">
        <v>117</v>
      </c>
      <c r="AP12" s="2">
        <f t="shared" si="16"/>
        <v>1266</v>
      </c>
      <c r="AQ12" s="7">
        <f t="shared" si="17"/>
        <v>-52.55799999999988</v>
      </c>
      <c r="AR12" s="2">
        <f t="shared" si="18"/>
        <v>19775</v>
      </c>
      <c r="AS12" s="7">
        <f t="shared" si="19"/>
        <v>441.4409999999999</v>
      </c>
      <c r="AT12" s="2">
        <f t="shared" si="20"/>
        <v>-23366</v>
      </c>
      <c r="AU12" s="7">
        <f t="shared" si="21"/>
        <v>-1423.7479999999998</v>
      </c>
      <c r="AV12" s="2">
        <f t="shared" si="22"/>
        <v>-564</v>
      </c>
      <c r="AW12" s="7">
        <f t="shared" si="23"/>
        <v>-15.802000000000007</v>
      </c>
      <c r="AX12" s="2">
        <f t="shared" si="24"/>
        <v>-362</v>
      </c>
      <c r="AY12" s="7">
        <f t="shared" si="25"/>
        <v>-26.433</v>
      </c>
      <c r="AZ12" s="2">
        <f t="shared" si="26"/>
        <v>-3251</v>
      </c>
      <c r="BA12" s="7">
        <f t="shared" si="27"/>
        <v>-1077.0999999999997</v>
      </c>
    </row>
    <row r="13" spans="1:53" ht="12.75">
      <c r="A13" s="12" t="s">
        <v>118</v>
      </c>
      <c r="B13" s="2">
        <f>SUM('pro Monat'!B35:B46)</f>
        <v>9180</v>
      </c>
      <c r="C13" s="7">
        <f>SUM('pro Monat'!C35:C46)</f>
        <v>378.5110000000001</v>
      </c>
      <c r="D13" s="6">
        <f t="shared" si="0"/>
        <v>4.123213507625273</v>
      </c>
      <c r="E13" s="2">
        <f>SUM('pro Monat'!E35:E46)</f>
        <v>25487</v>
      </c>
      <c r="F13" s="7">
        <f>SUM('pro Monat'!F35:F46)</f>
        <v>801.1479999999999</v>
      </c>
      <c r="G13" s="6">
        <f t="shared" si="1"/>
        <v>3.1433593596735587</v>
      </c>
      <c r="H13" s="2">
        <f>SUM('pro Monat'!H35:H46)</f>
        <v>534</v>
      </c>
      <c r="I13" s="7">
        <f>SUM('pro Monat'!I35:I46)</f>
        <v>31.056000000000004</v>
      </c>
      <c r="J13" s="6">
        <f t="shared" si="2"/>
        <v>5.815730337078652</v>
      </c>
      <c r="K13" s="2">
        <f>SUM('pro Monat'!K35:K46)</f>
        <v>1608</v>
      </c>
      <c r="L13" s="7">
        <f>SUM('pro Monat'!L35:L46)</f>
        <v>78.554</v>
      </c>
      <c r="M13" s="6">
        <f t="shared" si="3"/>
        <v>4.885199004975124</v>
      </c>
      <c r="N13" s="10">
        <f>SUM('pro Monat'!N35:N46)</f>
        <v>0</v>
      </c>
      <c r="O13" s="7">
        <f>SUM('pro Monat'!O35:O46)</f>
        <v>0</v>
      </c>
      <c r="P13" s="8" t="e">
        <f t="shared" si="4"/>
        <v>#DIV/0!</v>
      </c>
      <c r="Q13" s="2">
        <f t="shared" si="5"/>
        <v>36809</v>
      </c>
      <c r="R13" s="7">
        <f t="shared" si="6"/>
        <v>1289.2690000000002</v>
      </c>
      <c r="S13" s="6">
        <f t="shared" si="7"/>
        <v>3.502591757450624</v>
      </c>
      <c r="U13" s="12" t="s">
        <v>118</v>
      </c>
      <c r="V13" s="2">
        <f>SUM('pro Monat'!V35:V46)</f>
        <v>11291</v>
      </c>
      <c r="W13" s="7">
        <f>SUM('pro Monat'!W35:W46)</f>
        <v>576.7900000000001</v>
      </c>
      <c r="X13" s="6">
        <f t="shared" si="8"/>
        <v>5.108404924275973</v>
      </c>
      <c r="Y13" s="2">
        <f>SUM('pro Monat'!Y35:Y46)</f>
        <v>5060</v>
      </c>
      <c r="Z13" s="7">
        <f>SUM('pro Monat'!Z35:Z46)</f>
        <v>392.58799999999997</v>
      </c>
      <c r="AA13" s="6">
        <f t="shared" si="9"/>
        <v>7.7586561264822125</v>
      </c>
      <c r="AB13" s="2">
        <f>SUM('pro Monat'!AB35:AB46)</f>
        <v>19912</v>
      </c>
      <c r="AC13" s="7">
        <f>SUM('pro Monat'!AC35:AC46)</f>
        <v>1354.3490000000002</v>
      </c>
      <c r="AD13" s="6">
        <f t="shared" si="10"/>
        <v>6.801672358376859</v>
      </c>
      <c r="AE13" s="2">
        <f>SUM('pro Monat'!AE35:AE46)</f>
        <v>1489</v>
      </c>
      <c r="AF13" s="7">
        <f>SUM('pro Monat'!AF35:AF46)</f>
        <v>62.272</v>
      </c>
      <c r="AG13" s="6">
        <f t="shared" si="11"/>
        <v>4.182135661517797</v>
      </c>
      <c r="AH13" s="2">
        <f>SUM('pro Monat'!AH35:AH46)</f>
        <v>277</v>
      </c>
      <c r="AI13" s="7">
        <f>SUM('pro Monat'!AI35:AI46)</f>
        <v>22.0163</v>
      </c>
      <c r="AJ13" s="6">
        <f t="shared" si="12"/>
        <v>7.948122743682311</v>
      </c>
      <c r="AK13" s="2">
        <f t="shared" si="13"/>
        <v>38029</v>
      </c>
      <c r="AL13" s="7">
        <f t="shared" si="14"/>
        <v>2408.0153</v>
      </c>
      <c r="AM13" s="6">
        <f t="shared" si="15"/>
        <v>6.332050014462647</v>
      </c>
      <c r="AO13" s="12" t="s">
        <v>118</v>
      </c>
      <c r="AP13" s="2">
        <f t="shared" si="16"/>
        <v>-2111</v>
      </c>
      <c r="AQ13" s="7">
        <f t="shared" si="17"/>
        <v>-198.279</v>
      </c>
      <c r="AR13" s="2">
        <f t="shared" si="18"/>
        <v>20427</v>
      </c>
      <c r="AS13" s="7">
        <f t="shared" si="19"/>
        <v>408.55999999999995</v>
      </c>
      <c r="AT13" s="2">
        <f t="shared" si="20"/>
        <v>-19378</v>
      </c>
      <c r="AU13" s="7">
        <f t="shared" si="21"/>
        <v>-1323.2930000000001</v>
      </c>
      <c r="AV13" s="2">
        <f t="shared" si="22"/>
        <v>119</v>
      </c>
      <c r="AW13" s="7">
        <f t="shared" si="23"/>
        <v>16.282000000000004</v>
      </c>
      <c r="AX13" s="2">
        <f t="shared" si="24"/>
        <v>-277</v>
      </c>
      <c r="AY13" s="7">
        <f t="shared" si="25"/>
        <v>-22.0163</v>
      </c>
      <c r="AZ13" s="2">
        <f t="shared" si="26"/>
        <v>-1220</v>
      </c>
      <c r="BA13" s="7">
        <f t="shared" si="27"/>
        <v>-1118.7463000000002</v>
      </c>
    </row>
    <row r="14" spans="1:53" ht="12.75">
      <c r="A14" s="12" t="s">
        <v>119</v>
      </c>
      <c r="B14" s="2">
        <f>SUM('pro Monat'!B47:B58)</f>
        <v>13291</v>
      </c>
      <c r="C14" s="7">
        <f>SUM('pro Monat'!C47:C58)</f>
        <v>750.347</v>
      </c>
      <c r="D14" s="6">
        <f t="shared" si="0"/>
        <v>5.645527048378602</v>
      </c>
      <c r="E14" s="2">
        <f>SUM('pro Monat'!E47:E58)</f>
        <v>26623</v>
      </c>
      <c r="F14" s="7">
        <f>SUM('pro Monat'!F47:F58)</f>
        <v>852.296</v>
      </c>
      <c r="G14" s="6">
        <f t="shared" si="1"/>
        <v>3.201352214250836</v>
      </c>
      <c r="H14" s="2">
        <f>SUM('pro Monat'!H47:H58)</f>
        <v>2856</v>
      </c>
      <c r="I14" s="7">
        <f>SUM('pro Monat'!I47:I58)</f>
        <v>234.108</v>
      </c>
      <c r="J14" s="6">
        <f t="shared" si="2"/>
        <v>8.197058823529412</v>
      </c>
      <c r="K14" s="2">
        <f>SUM('pro Monat'!K47:K58)</f>
        <v>4125</v>
      </c>
      <c r="L14" s="7">
        <f>SUM('pro Monat'!L47:L58)</f>
        <v>373.173</v>
      </c>
      <c r="M14" s="6">
        <f t="shared" si="3"/>
        <v>9.046618181818182</v>
      </c>
      <c r="N14" s="10">
        <f>SUM('pro Monat'!N47:N58)</f>
        <v>0</v>
      </c>
      <c r="O14" s="7">
        <f>SUM('pro Monat'!O47:O58)</f>
        <v>0</v>
      </c>
      <c r="P14" s="8" t="e">
        <f t="shared" si="4"/>
        <v>#DIV/0!</v>
      </c>
      <c r="Q14" s="2">
        <f t="shared" si="5"/>
        <v>46895</v>
      </c>
      <c r="R14" s="7">
        <f t="shared" si="6"/>
        <v>2209.924</v>
      </c>
      <c r="S14" s="6">
        <f t="shared" si="7"/>
        <v>4.712493869282439</v>
      </c>
      <c r="U14" s="12" t="s">
        <v>119</v>
      </c>
      <c r="V14" s="2">
        <f>SUM('pro Monat'!V47:V58)</f>
        <v>5505</v>
      </c>
      <c r="W14" s="7">
        <f>SUM('pro Monat'!W47:W58)</f>
        <v>342.18500000000006</v>
      </c>
      <c r="X14" s="6">
        <f t="shared" si="8"/>
        <v>6.215894641235241</v>
      </c>
      <c r="Y14" s="2">
        <f>SUM('pro Monat'!Y47:Y58)</f>
        <v>5911</v>
      </c>
      <c r="Z14" s="7">
        <f>SUM('pro Monat'!Z47:Z58)</f>
        <v>536.442</v>
      </c>
      <c r="AA14" s="6">
        <f t="shared" si="9"/>
        <v>9.075317205210624</v>
      </c>
      <c r="AB14" s="2">
        <f>SUM('pro Monat'!AB47:AB58)</f>
        <v>28260</v>
      </c>
      <c r="AC14" s="7">
        <f>SUM('pro Monat'!AC47:AC58)</f>
        <v>2012.5320000000004</v>
      </c>
      <c r="AD14" s="6">
        <f t="shared" si="10"/>
        <v>7.121486199575373</v>
      </c>
      <c r="AE14" s="2">
        <f>SUM('pro Monat'!AE47:AE58)</f>
        <v>605</v>
      </c>
      <c r="AF14" s="7">
        <f>SUM('pro Monat'!AF47:AF58)</f>
        <v>28.025000000000006</v>
      </c>
      <c r="AG14" s="6">
        <f t="shared" si="11"/>
        <v>4.632231404958679</v>
      </c>
      <c r="AH14" s="2">
        <f>SUM('pro Monat'!AH47:AH58)</f>
        <v>288</v>
      </c>
      <c r="AI14" s="7">
        <f>SUM('pro Monat'!AI47:AI58)</f>
        <v>27.728</v>
      </c>
      <c r="AJ14" s="6">
        <f t="shared" si="12"/>
        <v>9.627777777777778</v>
      </c>
      <c r="AK14" s="2">
        <f t="shared" si="13"/>
        <v>40569</v>
      </c>
      <c r="AL14" s="7">
        <f t="shared" si="14"/>
        <v>2946.9120000000007</v>
      </c>
      <c r="AM14" s="6">
        <f t="shared" si="15"/>
        <v>7.263950306884569</v>
      </c>
      <c r="AO14" s="12" t="s">
        <v>119</v>
      </c>
      <c r="AP14" s="2">
        <f t="shared" si="16"/>
        <v>7786</v>
      </c>
      <c r="AQ14" s="7">
        <f t="shared" si="17"/>
        <v>408.1619999999999</v>
      </c>
      <c r="AR14" s="2">
        <f t="shared" si="18"/>
        <v>20712</v>
      </c>
      <c r="AS14" s="7">
        <f t="shared" si="19"/>
        <v>315.85400000000004</v>
      </c>
      <c r="AT14" s="2">
        <f t="shared" si="20"/>
        <v>-25404</v>
      </c>
      <c r="AU14" s="7">
        <f t="shared" si="21"/>
        <v>-1778.4240000000004</v>
      </c>
      <c r="AV14" s="2">
        <f t="shared" si="22"/>
        <v>3520</v>
      </c>
      <c r="AW14" s="7">
        <f t="shared" si="23"/>
        <v>345.148</v>
      </c>
      <c r="AX14" s="2">
        <f t="shared" si="24"/>
        <v>-288</v>
      </c>
      <c r="AY14" s="7">
        <f t="shared" si="25"/>
        <v>-27.728</v>
      </c>
      <c r="AZ14" s="2">
        <f t="shared" si="26"/>
        <v>6326</v>
      </c>
      <c r="BA14" s="7">
        <f t="shared" si="27"/>
        <v>-736.9880000000003</v>
      </c>
    </row>
    <row r="15" spans="1:53" ht="12.75">
      <c r="A15" s="12" t="s">
        <v>120</v>
      </c>
      <c r="B15" s="2">
        <f>SUM('pro Monat'!B59:B70)</f>
        <v>14704</v>
      </c>
      <c r="C15" s="7">
        <f>SUM('pro Monat'!C59:C70)</f>
        <v>1099.4389999999999</v>
      </c>
      <c r="D15" s="6">
        <f t="shared" si="0"/>
        <v>7.477142274211097</v>
      </c>
      <c r="E15" s="2">
        <f>SUM('pro Monat'!E59:E70)</f>
        <v>28888</v>
      </c>
      <c r="F15" s="7">
        <f>SUM('pro Monat'!F59:F70)</f>
        <v>1403.222</v>
      </c>
      <c r="G15" s="6">
        <f t="shared" si="1"/>
        <v>4.857456383273331</v>
      </c>
      <c r="H15" s="2">
        <f>SUM('pro Monat'!H59:H70)</f>
        <v>1896</v>
      </c>
      <c r="I15" s="7">
        <f>SUM('pro Monat'!I59:I70)</f>
        <v>177.83900000000006</v>
      </c>
      <c r="J15" s="6">
        <f t="shared" si="2"/>
        <v>9.379694092827007</v>
      </c>
      <c r="K15" s="2">
        <f>SUM('pro Monat'!K59:K70)</f>
        <v>3190</v>
      </c>
      <c r="L15" s="7">
        <f>SUM('pro Monat'!L59:L70)</f>
        <v>231.40700000000004</v>
      </c>
      <c r="M15" s="6">
        <f t="shared" si="3"/>
        <v>7.254137931034483</v>
      </c>
      <c r="N15" s="10">
        <f>SUM('pro Monat'!N59:N70)</f>
        <v>0</v>
      </c>
      <c r="O15" s="7">
        <f>SUM('pro Monat'!O59:O70)</f>
        <v>0</v>
      </c>
      <c r="P15" s="8" t="e">
        <f t="shared" si="4"/>
        <v>#DIV/0!</v>
      </c>
      <c r="Q15" s="2">
        <f t="shared" si="5"/>
        <v>48678</v>
      </c>
      <c r="R15" s="7">
        <f t="shared" si="6"/>
        <v>2911.907</v>
      </c>
      <c r="S15" s="6">
        <f t="shared" si="7"/>
        <v>5.981977484695345</v>
      </c>
      <c r="U15" s="12" t="s">
        <v>120</v>
      </c>
      <c r="V15" s="2">
        <f>SUM('pro Monat'!V59:V70)</f>
        <v>12416</v>
      </c>
      <c r="W15" s="7">
        <f>SUM('pro Monat'!W59:W70)</f>
        <v>872.874</v>
      </c>
      <c r="X15" s="6">
        <f t="shared" si="8"/>
        <v>7.0302351804123715</v>
      </c>
      <c r="Y15" s="2">
        <f>SUM('pro Monat'!Y59:Y70)</f>
        <v>8309</v>
      </c>
      <c r="Z15" s="7">
        <f>SUM('pro Monat'!Z59:Z70)</f>
        <v>665.576</v>
      </c>
      <c r="AA15" s="6">
        <f t="shared" si="9"/>
        <v>8.010302082079674</v>
      </c>
      <c r="AB15" s="2">
        <f>SUM('pro Monat'!AB59:AB70)</f>
        <v>24867</v>
      </c>
      <c r="AC15" s="7">
        <f>SUM('pro Monat'!AC59:AC70)</f>
        <v>2407.077</v>
      </c>
      <c r="AD15" s="6">
        <f t="shared" si="10"/>
        <v>9.679804560260587</v>
      </c>
      <c r="AE15" s="2">
        <f>SUM('pro Monat'!AE59:AE70)</f>
        <v>96</v>
      </c>
      <c r="AF15" s="7">
        <f>SUM('pro Monat'!AF59:AF70)</f>
        <v>7.385999999999999</v>
      </c>
      <c r="AG15" s="6">
        <f t="shared" si="11"/>
        <v>7.69375</v>
      </c>
      <c r="AH15" s="2">
        <f>SUM('pro Monat'!AH59:AH70)</f>
        <v>304</v>
      </c>
      <c r="AI15" s="7">
        <f>SUM('pro Monat'!AI59:AI70)</f>
        <v>30.069</v>
      </c>
      <c r="AJ15" s="6">
        <f t="shared" si="12"/>
        <v>9.891118421052632</v>
      </c>
      <c r="AK15" s="2">
        <f t="shared" si="13"/>
        <v>45992</v>
      </c>
      <c r="AL15" s="7">
        <f t="shared" si="14"/>
        <v>3982.982</v>
      </c>
      <c r="AM15" s="6">
        <f t="shared" si="15"/>
        <v>8.660162636980344</v>
      </c>
      <c r="AO15" s="12" t="s">
        <v>120</v>
      </c>
      <c r="AP15" s="2">
        <f t="shared" si="16"/>
        <v>2288</v>
      </c>
      <c r="AQ15" s="7">
        <f t="shared" si="17"/>
        <v>226.56499999999983</v>
      </c>
      <c r="AR15" s="2">
        <f t="shared" si="18"/>
        <v>20579</v>
      </c>
      <c r="AS15" s="7">
        <f t="shared" si="19"/>
        <v>737.646</v>
      </c>
      <c r="AT15" s="2">
        <f t="shared" si="20"/>
        <v>-22971</v>
      </c>
      <c r="AU15" s="7">
        <f t="shared" si="21"/>
        <v>-2229.2380000000003</v>
      </c>
      <c r="AV15" s="2">
        <f t="shared" si="22"/>
        <v>3094</v>
      </c>
      <c r="AW15" s="7">
        <f t="shared" si="23"/>
        <v>224.02100000000004</v>
      </c>
      <c r="AX15" s="2">
        <f t="shared" si="24"/>
        <v>-304</v>
      </c>
      <c r="AY15" s="7">
        <f t="shared" si="25"/>
        <v>-30.069</v>
      </c>
      <c r="AZ15" s="2">
        <f t="shared" si="26"/>
        <v>2686</v>
      </c>
      <c r="BA15" s="7">
        <f t="shared" si="27"/>
        <v>-1071.0750000000005</v>
      </c>
    </row>
    <row r="16" spans="1:53" ht="12.75">
      <c r="A16" s="12" t="s">
        <v>121</v>
      </c>
      <c r="B16" s="2">
        <f>SUM('pro Monat'!B71:B82)</f>
        <v>14119</v>
      </c>
      <c r="C16" s="7">
        <f>SUM('pro Monat'!C71:C82)</f>
        <v>1062.607</v>
      </c>
      <c r="D16" s="6">
        <f t="shared" si="0"/>
        <v>7.526078334159643</v>
      </c>
      <c r="E16" s="2">
        <f>SUM('pro Monat'!E71:E82)</f>
        <v>30079</v>
      </c>
      <c r="F16" s="7">
        <f>SUM('pro Monat'!F71:F82)</f>
        <v>1453.882</v>
      </c>
      <c r="G16" s="6">
        <f t="shared" si="1"/>
        <v>4.833544998171482</v>
      </c>
      <c r="H16" s="2">
        <f>SUM('pro Monat'!H71:H82)</f>
        <v>1670</v>
      </c>
      <c r="I16" s="7">
        <f>SUM('pro Monat'!I71:I82)</f>
        <v>183.001</v>
      </c>
      <c r="J16" s="6">
        <f t="shared" si="2"/>
        <v>10.95814371257485</v>
      </c>
      <c r="K16" s="2">
        <f>SUM('pro Monat'!K71:K82)</f>
        <v>2537</v>
      </c>
      <c r="L16" s="7">
        <f>SUM('pro Monat'!L71:L82)</f>
        <v>192.81</v>
      </c>
      <c r="M16" s="6">
        <f t="shared" si="3"/>
        <v>7.599921166732361</v>
      </c>
      <c r="N16" s="10">
        <f>SUM('pro Monat'!N71:N82)</f>
        <v>0</v>
      </c>
      <c r="O16" s="7">
        <f>SUM('pro Monat'!O71:O82)</f>
        <v>0</v>
      </c>
      <c r="P16" s="8" t="e">
        <f t="shared" si="4"/>
        <v>#DIV/0!</v>
      </c>
      <c r="Q16" s="2">
        <f t="shared" si="5"/>
        <v>48405</v>
      </c>
      <c r="R16" s="7">
        <f t="shared" si="6"/>
        <v>2892.3</v>
      </c>
      <c r="S16" s="6">
        <f t="shared" si="7"/>
        <v>5.975209172606136</v>
      </c>
      <c r="U16" s="12" t="s">
        <v>121</v>
      </c>
      <c r="V16" s="2">
        <f>SUM('pro Monat'!V71:V82)</f>
        <v>15328</v>
      </c>
      <c r="W16" s="7">
        <f>SUM('pro Monat'!W71:W82)</f>
        <v>1093.116</v>
      </c>
      <c r="X16" s="6">
        <f t="shared" si="8"/>
        <v>7.131497912317328</v>
      </c>
      <c r="Y16" s="2">
        <f>SUM('pro Monat'!Y71:Y82)</f>
        <v>8020</v>
      </c>
      <c r="Z16" s="7">
        <f>SUM('pro Monat'!Z71:Z82)</f>
        <v>657.868</v>
      </c>
      <c r="AA16" s="6">
        <f t="shared" si="9"/>
        <v>8.20284289276808</v>
      </c>
      <c r="AB16" s="2">
        <f>SUM('pro Monat'!AB71:AB82)</f>
        <v>25984</v>
      </c>
      <c r="AC16" s="7">
        <f>SUM('pro Monat'!AC71:AC82)</f>
        <v>2384.445</v>
      </c>
      <c r="AD16" s="6">
        <f t="shared" si="10"/>
        <v>9.176589439655174</v>
      </c>
      <c r="AE16" s="2">
        <f>SUM('pro Monat'!AE71:AE82)</f>
        <v>879</v>
      </c>
      <c r="AF16" s="7">
        <f>SUM('pro Monat'!AF71:AF82)</f>
        <v>61.969</v>
      </c>
      <c r="AG16" s="6">
        <f t="shared" si="11"/>
        <v>7.049943117178612</v>
      </c>
      <c r="AH16" s="2">
        <f>SUM('pro Monat'!AH71:AH82)</f>
        <v>307</v>
      </c>
      <c r="AI16" s="7">
        <f>SUM('pro Monat'!AI71:AI82)</f>
        <v>25.767000000000003</v>
      </c>
      <c r="AJ16" s="6">
        <f t="shared" si="12"/>
        <v>8.393159609120522</v>
      </c>
      <c r="AK16" s="2">
        <f t="shared" si="13"/>
        <v>50518</v>
      </c>
      <c r="AL16" s="7">
        <f t="shared" si="14"/>
        <v>4223.165</v>
      </c>
      <c r="AM16" s="6">
        <f t="shared" si="15"/>
        <v>8.359723266954353</v>
      </c>
      <c r="AO16" s="12" t="s">
        <v>121</v>
      </c>
      <c r="AP16" s="2">
        <f t="shared" si="16"/>
        <v>-1209</v>
      </c>
      <c r="AQ16" s="7">
        <f t="shared" si="17"/>
        <v>-30.509000000000015</v>
      </c>
      <c r="AR16" s="2">
        <f t="shared" si="18"/>
        <v>22059</v>
      </c>
      <c r="AS16" s="7">
        <f t="shared" si="19"/>
        <v>796.014</v>
      </c>
      <c r="AT16" s="2">
        <f t="shared" si="20"/>
        <v>-24314</v>
      </c>
      <c r="AU16" s="7">
        <f t="shared" si="21"/>
        <v>-2201.444</v>
      </c>
      <c r="AV16" s="2">
        <f t="shared" si="22"/>
        <v>1658</v>
      </c>
      <c r="AW16" s="7">
        <f t="shared" si="23"/>
        <v>130.841</v>
      </c>
      <c r="AX16" s="2">
        <f t="shared" si="24"/>
        <v>-307</v>
      </c>
      <c r="AY16" s="7">
        <f t="shared" si="25"/>
        <v>-25.767000000000003</v>
      </c>
      <c r="AZ16" s="2">
        <f t="shared" si="26"/>
        <v>-2113</v>
      </c>
      <c r="BA16" s="7">
        <f t="shared" si="27"/>
        <v>-1330.865</v>
      </c>
    </row>
    <row r="17" spans="1:53" ht="12.75">
      <c r="A17" s="12" t="s">
        <v>122</v>
      </c>
      <c r="B17" s="2">
        <f>SUM('pro Monat'!B83:B94)</f>
        <v>14345</v>
      </c>
      <c r="C17" s="7">
        <f>SUM('pro Monat'!C83:C94)</f>
        <v>1379.0289999999998</v>
      </c>
      <c r="D17" s="6">
        <f t="shared" si="0"/>
        <v>9.613307772743115</v>
      </c>
      <c r="E17" s="2">
        <f>SUM('pro Monat'!E83:E94)</f>
        <v>30540</v>
      </c>
      <c r="F17" s="7">
        <f>SUM('pro Monat'!F83:F94)</f>
        <v>1453.426</v>
      </c>
      <c r="G17" s="6">
        <f t="shared" si="1"/>
        <v>4.7590897184020955</v>
      </c>
      <c r="H17" s="2">
        <f>SUM('pro Monat'!H83:H94)</f>
        <v>3097</v>
      </c>
      <c r="I17" s="7">
        <f>SUM('pro Monat'!I83:I94)</f>
        <v>330.328</v>
      </c>
      <c r="J17" s="6">
        <f t="shared" si="2"/>
        <v>10.66606393283823</v>
      </c>
      <c r="K17" s="2">
        <f>SUM('pro Monat'!K83:K94)</f>
        <v>2287</v>
      </c>
      <c r="L17" s="7">
        <f>SUM('pro Monat'!L83:L94)</f>
        <v>203.16</v>
      </c>
      <c r="M17" s="6">
        <f t="shared" si="3"/>
        <v>8.883253170091823</v>
      </c>
      <c r="N17" s="10">
        <f>SUM('pro Monat'!N83:N94)</f>
        <v>0</v>
      </c>
      <c r="O17" s="7">
        <f>SUM('pro Monat'!O83:O94)</f>
        <v>0</v>
      </c>
      <c r="P17" s="8" t="e">
        <f t="shared" si="4"/>
        <v>#DIV/0!</v>
      </c>
      <c r="Q17" s="2">
        <f t="shared" si="5"/>
        <v>50269</v>
      </c>
      <c r="R17" s="7">
        <f t="shared" si="6"/>
        <v>3365.9429999999998</v>
      </c>
      <c r="S17" s="6">
        <f t="shared" si="7"/>
        <v>6.695862261035628</v>
      </c>
      <c r="U17" s="12" t="s">
        <v>122</v>
      </c>
      <c r="V17" s="2">
        <f>SUM('pro Monat'!V83:V94)</f>
        <v>15009</v>
      </c>
      <c r="W17" s="7">
        <f>SUM('pro Monat'!W83:W94)</f>
        <v>1430.2259999999999</v>
      </c>
      <c r="X17" s="6">
        <f t="shared" si="8"/>
        <v>9.529122526484109</v>
      </c>
      <c r="Y17" s="2">
        <f>SUM('pro Monat'!Y83:Y94)</f>
        <v>11811</v>
      </c>
      <c r="Z17" s="7">
        <f>SUM('pro Monat'!Z83:Z94)</f>
        <v>1180.7450000000001</v>
      </c>
      <c r="AA17" s="6">
        <f t="shared" si="9"/>
        <v>9.996994327321989</v>
      </c>
      <c r="AB17" s="2">
        <f>SUM('pro Monat'!AB83:AB94)</f>
        <v>23329</v>
      </c>
      <c r="AC17" s="7">
        <f>SUM('pro Monat'!AC83:AC94)</f>
        <v>2733.0640000000003</v>
      </c>
      <c r="AD17" s="6">
        <f t="shared" si="10"/>
        <v>11.715307128466716</v>
      </c>
      <c r="AE17" s="2">
        <f>SUM('pro Monat'!AE83:AE94)</f>
        <v>966</v>
      </c>
      <c r="AF17" s="7">
        <f>SUM('pro Monat'!AF83:AF94)</f>
        <v>112.30399999999999</v>
      </c>
      <c r="AG17" s="6">
        <f t="shared" si="11"/>
        <v>11.625672877846789</v>
      </c>
      <c r="AH17" s="2">
        <f>SUM('pro Monat'!AH83:AH94)</f>
        <v>314</v>
      </c>
      <c r="AI17" s="7">
        <f>SUM('pro Monat'!AI83:AI94)</f>
        <v>24.33</v>
      </c>
      <c r="AJ17" s="6">
        <f t="shared" si="12"/>
        <v>7.748407643312101</v>
      </c>
      <c r="AK17" s="2">
        <f t="shared" si="13"/>
        <v>51429</v>
      </c>
      <c r="AL17" s="7">
        <f t="shared" si="14"/>
        <v>5480.669</v>
      </c>
      <c r="AM17" s="6">
        <f t="shared" si="15"/>
        <v>10.65676758249237</v>
      </c>
      <c r="AO17" s="12" t="s">
        <v>122</v>
      </c>
      <c r="AP17" s="2">
        <f t="shared" si="16"/>
        <v>-664</v>
      </c>
      <c r="AQ17" s="7">
        <f t="shared" si="17"/>
        <v>-51.197000000000116</v>
      </c>
      <c r="AR17" s="2">
        <f t="shared" si="18"/>
        <v>18729</v>
      </c>
      <c r="AS17" s="7">
        <f t="shared" si="19"/>
        <v>272.6809999999998</v>
      </c>
      <c r="AT17" s="2">
        <f t="shared" si="20"/>
        <v>-20232</v>
      </c>
      <c r="AU17" s="7">
        <f t="shared" si="21"/>
        <v>-2402.7360000000003</v>
      </c>
      <c r="AV17" s="2">
        <f t="shared" si="22"/>
        <v>1321</v>
      </c>
      <c r="AW17" s="7">
        <f t="shared" si="23"/>
        <v>90.85600000000001</v>
      </c>
      <c r="AX17" s="2">
        <f t="shared" si="24"/>
        <v>-314</v>
      </c>
      <c r="AY17" s="7">
        <f t="shared" si="25"/>
        <v>-24.33</v>
      </c>
      <c r="AZ17" s="2">
        <f t="shared" si="26"/>
        <v>-1160</v>
      </c>
      <c r="BA17" s="7">
        <f t="shared" si="27"/>
        <v>-2114.726</v>
      </c>
    </row>
    <row r="18" spans="1:53" ht="12.75">
      <c r="A18" s="12" t="s">
        <v>123</v>
      </c>
      <c r="B18" s="2">
        <f>SUM('pro Monat'!B95:B106)</f>
        <v>17717</v>
      </c>
      <c r="C18" s="7">
        <f>SUM('pro Monat'!C95:C106)</f>
        <v>1468.1860000000001</v>
      </c>
      <c r="D18" s="6">
        <f t="shared" si="0"/>
        <v>8.286877010780607</v>
      </c>
      <c r="E18" s="2">
        <f>SUM('pro Monat'!E95:E106)</f>
        <v>29426</v>
      </c>
      <c r="F18" s="7">
        <f>SUM('pro Monat'!F95:F106)</f>
        <v>1352.8770000000002</v>
      </c>
      <c r="G18" s="6">
        <f t="shared" si="1"/>
        <v>4.597556582614015</v>
      </c>
      <c r="H18" s="2">
        <f>SUM('pro Monat'!H95:H106)</f>
        <v>2580</v>
      </c>
      <c r="I18" s="7">
        <f>SUM('pro Monat'!I95:I106)</f>
        <v>223.121</v>
      </c>
      <c r="J18" s="6">
        <f t="shared" si="2"/>
        <v>8.648100775193798</v>
      </c>
      <c r="K18" s="2">
        <f>SUM('pro Monat'!K95:K106)</f>
        <v>2153</v>
      </c>
      <c r="L18" s="7">
        <f>SUM('pro Monat'!L95:L106)</f>
        <v>122.87</v>
      </c>
      <c r="M18" s="6">
        <f t="shared" si="3"/>
        <v>5.706920575940548</v>
      </c>
      <c r="N18" s="10">
        <f>SUM('pro Monat'!N95:N106)</f>
        <v>0</v>
      </c>
      <c r="O18" s="7">
        <f>SUM('pro Monat'!O95:O106)</f>
        <v>0</v>
      </c>
      <c r="P18" s="8" t="e">
        <f t="shared" si="4"/>
        <v>#DIV/0!</v>
      </c>
      <c r="Q18" s="2">
        <f t="shared" si="5"/>
        <v>51876</v>
      </c>
      <c r="R18" s="7">
        <f t="shared" si="6"/>
        <v>3167.054</v>
      </c>
      <c r="S18" s="6">
        <f t="shared" si="7"/>
        <v>6.105046649703139</v>
      </c>
      <c r="U18" s="12" t="s">
        <v>123</v>
      </c>
      <c r="V18" s="2">
        <f>SUM('pro Monat'!V95:V106)</f>
        <v>16721</v>
      </c>
      <c r="W18" s="7">
        <f>SUM('pro Monat'!W95:W106)</f>
        <v>1369.3570000000002</v>
      </c>
      <c r="X18" s="6">
        <f t="shared" si="8"/>
        <v>8.189444411219426</v>
      </c>
      <c r="Y18" s="2">
        <f>SUM('pro Monat'!Y95:Y106)</f>
        <v>13076</v>
      </c>
      <c r="Z18" s="7">
        <f>SUM('pro Monat'!Z95:Z106)</f>
        <v>1080.402</v>
      </c>
      <c r="AA18" s="6">
        <f t="shared" si="9"/>
        <v>8.262480881003366</v>
      </c>
      <c r="AB18" s="2">
        <f>SUM('pro Monat'!AB95:AB106)</f>
        <v>23673</v>
      </c>
      <c r="AC18" s="7">
        <f>SUM('pro Monat'!AC95:AC106)</f>
        <v>2248.162</v>
      </c>
      <c r="AD18" s="6">
        <f t="shared" si="10"/>
        <v>9.496734676635828</v>
      </c>
      <c r="AE18" s="2">
        <f>SUM('pro Monat'!AE95:AE106)</f>
        <v>480</v>
      </c>
      <c r="AF18" s="7">
        <f>SUM('pro Monat'!AF95:AF106)</f>
        <v>16.162</v>
      </c>
      <c r="AG18" s="6">
        <f t="shared" si="11"/>
        <v>3.367083333333333</v>
      </c>
      <c r="AH18" s="2">
        <f>SUM('pro Monat'!AH95:AH106)</f>
        <v>79</v>
      </c>
      <c r="AI18" s="7">
        <f>SUM('pro Monat'!AI95:AI106)</f>
        <v>5.8759999999999994</v>
      </c>
      <c r="AJ18" s="6">
        <f t="shared" si="12"/>
        <v>7.4379746835443035</v>
      </c>
      <c r="AK18" s="2">
        <f t="shared" si="13"/>
        <v>54029</v>
      </c>
      <c r="AL18" s="7">
        <f t="shared" si="14"/>
        <v>4719.959000000001</v>
      </c>
      <c r="AM18" s="6">
        <f t="shared" si="15"/>
        <v>8.735973273612322</v>
      </c>
      <c r="AO18" s="12" t="s">
        <v>123</v>
      </c>
      <c r="AP18" s="2">
        <f t="shared" si="16"/>
        <v>996</v>
      </c>
      <c r="AQ18" s="7">
        <f t="shared" si="17"/>
        <v>98.82899999999995</v>
      </c>
      <c r="AR18" s="2">
        <f t="shared" si="18"/>
        <v>16350</v>
      </c>
      <c r="AS18" s="7">
        <f t="shared" si="19"/>
        <v>272.47500000000014</v>
      </c>
      <c r="AT18" s="2">
        <f t="shared" si="20"/>
        <v>-21093</v>
      </c>
      <c r="AU18" s="7">
        <f t="shared" si="21"/>
        <v>-2025.0409999999997</v>
      </c>
      <c r="AV18" s="2">
        <f t="shared" si="22"/>
        <v>1673</v>
      </c>
      <c r="AW18" s="7">
        <f t="shared" si="23"/>
        <v>106.708</v>
      </c>
      <c r="AX18" s="2">
        <f t="shared" si="24"/>
        <v>-79</v>
      </c>
      <c r="AY18" s="7">
        <f t="shared" si="25"/>
        <v>-5.8759999999999994</v>
      </c>
      <c r="AZ18" s="2">
        <f t="shared" si="26"/>
        <v>-2153</v>
      </c>
      <c r="BA18" s="7">
        <f t="shared" si="27"/>
        <v>-1552.9049999999995</v>
      </c>
    </row>
    <row r="19" spans="1:53" ht="12.75">
      <c r="A19" s="12" t="s">
        <v>131</v>
      </c>
      <c r="B19" s="2">
        <f>SUM('pro Monat'!B107:B118)</f>
        <v>32511</v>
      </c>
      <c r="C19" s="7">
        <f>SUM('pro Monat'!C107:C118)</f>
        <v>2272.783</v>
      </c>
      <c r="D19" s="6">
        <f aca="true" t="shared" si="28" ref="D19:D24">+C19/B19*100</f>
        <v>6.99081234043862</v>
      </c>
      <c r="E19" s="2">
        <f>SUM('pro Monat'!E107:E118)</f>
        <v>29031</v>
      </c>
      <c r="F19" s="7">
        <f>SUM('pro Monat'!F107:F118)</f>
        <v>1085.5369999999998</v>
      </c>
      <c r="G19" s="6">
        <f aca="true" t="shared" si="29" ref="G19:G24">+F19/E19*100</f>
        <v>3.739233922358857</v>
      </c>
      <c r="H19" s="2">
        <f>SUM('pro Monat'!H107:H118)</f>
        <v>2737</v>
      </c>
      <c r="I19" s="7">
        <f>SUM('pro Monat'!I107:I118)</f>
        <v>234.12400000000002</v>
      </c>
      <c r="J19" s="6">
        <f aca="true" t="shared" si="30" ref="J19:J24">+I19/H19*100</f>
        <v>8.554037267080746</v>
      </c>
      <c r="K19" s="2">
        <f>SUM('pro Monat'!K107:K118)</f>
        <v>2380</v>
      </c>
      <c r="L19" s="7">
        <f>SUM('pro Monat'!L107:L118)</f>
        <v>143.748</v>
      </c>
      <c r="M19" s="6">
        <f aca="true" t="shared" si="31" ref="M19:M24">+L19/K19*100</f>
        <v>6.039831932773109</v>
      </c>
      <c r="N19" s="2">
        <f>SUM('pro Monat'!N107:N118)</f>
        <v>0</v>
      </c>
      <c r="O19" s="7">
        <f>SUM('pro Monat'!O107:O118)</f>
        <v>0</v>
      </c>
      <c r="P19" s="8" t="e">
        <f aca="true" t="shared" si="32" ref="P19:P24">+O19/N19*100</f>
        <v>#DIV/0!</v>
      </c>
      <c r="Q19" s="2">
        <f aca="true" t="shared" si="33" ref="Q19:R21">+B19+E19+H19+K19+N19</f>
        <v>66659</v>
      </c>
      <c r="R19" s="7">
        <f t="shared" si="33"/>
        <v>3736.1919999999996</v>
      </c>
      <c r="S19" s="6">
        <f aca="true" t="shared" si="34" ref="S19:S24">+R19/Q19*100</f>
        <v>5.604932567245233</v>
      </c>
      <c r="U19" s="12" t="s">
        <v>131</v>
      </c>
      <c r="V19" s="2">
        <f>SUM('pro Monat'!V107:V118)</f>
        <v>30401</v>
      </c>
      <c r="W19" s="7">
        <f>SUM('pro Monat'!W107:W118)</f>
        <v>2177.7980000000002</v>
      </c>
      <c r="X19" s="6">
        <f aca="true" t="shared" si="35" ref="X19:X24">+W19/V19*100</f>
        <v>7.163573566658993</v>
      </c>
      <c r="Y19" s="2">
        <f>SUM('pro Monat'!Y107:Y118)</f>
        <v>9970</v>
      </c>
      <c r="Z19" s="7">
        <f>SUM('pro Monat'!Z107:Z118)</f>
        <v>745.821</v>
      </c>
      <c r="AA19" s="6">
        <f aca="true" t="shared" si="36" ref="AA19:AA24">+Z19/Y19*100</f>
        <v>7.480651955867603</v>
      </c>
      <c r="AB19" s="2">
        <f>SUM('pro Monat'!AB107:AB118)</f>
        <v>24998</v>
      </c>
      <c r="AC19" s="7">
        <f>SUM('pro Monat'!AC107:AC118)</f>
        <v>2084.346</v>
      </c>
      <c r="AD19" s="6">
        <f aca="true" t="shared" si="37" ref="AD19:AD24">+AC19/AB19*100</f>
        <v>8.338051044083526</v>
      </c>
      <c r="AE19" s="2">
        <f>SUM('pro Monat'!AE107:AE118)</f>
        <v>739</v>
      </c>
      <c r="AF19" s="7">
        <f>SUM('pro Monat'!AF107:AF118)</f>
        <v>51.509</v>
      </c>
      <c r="AG19" s="6">
        <f aca="true" t="shared" si="38" ref="AG19:AG24">+AF19/AE19*100</f>
        <v>6.970094722598105</v>
      </c>
      <c r="AH19" s="2">
        <f>SUM('pro Monat'!AH107:AH118)</f>
        <v>59</v>
      </c>
      <c r="AI19" s="7">
        <f>SUM('pro Monat'!AI107:AI118)</f>
        <v>4.624</v>
      </c>
      <c r="AJ19" s="6">
        <f aca="true" t="shared" si="39" ref="AJ19:AJ24">+AI19/AH19*100</f>
        <v>7.837288135593219</v>
      </c>
      <c r="AK19" s="2">
        <f aca="true" t="shared" si="40" ref="AK19:AL21">+V19+Y19+AB19+AE19+AH19</f>
        <v>66167</v>
      </c>
      <c r="AL19" s="7">
        <f t="shared" si="40"/>
        <v>5064.098</v>
      </c>
      <c r="AM19" s="6">
        <f aca="true" t="shared" si="41" ref="AM19:AM24">+AL19/AK19*100</f>
        <v>7.653510057883839</v>
      </c>
      <c r="AO19" s="12" t="s">
        <v>131</v>
      </c>
      <c r="AP19" s="2">
        <f aca="true" t="shared" si="42" ref="AP19:AQ21">+B19-V19</f>
        <v>2110</v>
      </c>
      <c r="AQ19" s="7">
        <f t="shared" si="42"/>
        <v>94.98499999999967</v>
      </c>
      <c r="AR19" s="2">
        <f aca="true" t="shared" si="43" ref="AR19:AS21">+E19-Y19</f>
        <v>19061</v>
      </c>
      <c r="AS19" s="7">
        <f t="shared" si="43"/>
        <v>339.7159999999998</v>
      </c>
      <c r="AT19" s="2">
        <f aca="true" t="shared" si="44" ref="AT19:AU21">+H19-AB19</f>
        <v>-22261</v>
      </c>
      <c r="AU19" s="7">
        <f t="shared" si="44"/>
        <v>-1850.222</v>
      </c>
      <c r="AV19" s="2">
        <f aca="true" t="shared" si="45" ref="AV19:AW21">+K19-AE19</f>
        <v>1641</v>
      </c>
      <c r="AW19" s="7">
        <f t="shared" si="45"/>
        <v>92.23899999999999</v>
      </c>
      <c r="AX19" s="2">
        <f aca="true" t="shared" si="46" ref="AX19:AY21">+N19-AH19</f>
        <v>-59</v>
      </c>
      <c r="AY19" s="7">
        <f t="shared" si="46"/>
        <v>-4.624</v>
      </c>
      <c r="AZ19" s="2">
        <f aca="true" t="shared" si="47" ref="AZ19:BA21">+AP19+AR19+AT19+AV19+AX19</f>
        <v>492</v>
      </c>
      <c r="BA19" s="7">
        <f t="shared" si="47"/>
        <v>-1327.9060000000006</v>
      </c>
    </row>
    <row r="20" spans="1:53" ht="12.75">
      <c r="A20" s="12" t="s">
        <v>145</v>
      </c>
      <c r="B20" s="2">
        <f>SUM('pro Monat'!B119:B130)</f>
        <v>47567</v>
      </c>
      <c r="C20" s="7">
        <f>SUM('pro Monat'!C119:C130)</f>
        <v>3105.818</v>
      </c>
      <c r="D20" s="6">
        <f t="shared" si="28"/>
        <v>6.529354384342087</v>
      </c>
      <c r="E20" s="2">
        <f>SUM('pro Monat'!E119:E130)</f>
        <v>31082</v>
      </c>
      <c r="F20" s="7">
        <f>SUM('pro Monat'!F119:F130)</f>
        <v>1234.872</v>
      </c>
      <c r="G20" s="6">
        <f t="shared" si="29"/>
        <v>3.972948973682518</v>
      </c>
      <c r="H20" s="2">
        <f>SUM('pro Monat'!H119:H130)</f>
        <v>2408</v>
      </c>
      <c r="I20" s="7">
        <f>SUM('pro Monat'!I119:I130)</f>
        <v>193.55200000000002</v>
      </c>
      <c r="J20" s="6">
        <f t="shared" si="30"/>
        <v>8.037873754152825</v>
      </c>
      <c r="K20" s="2">
        <f>SUM('pro Monat'!K119:K130)</f>
        <v>2106</v>
      </c>
      <c r="L20" s="7">
        <f>SUM('pro Monat'!L119:L130)</f>
        <v>136.667</v>
      </c>
      <c r="M20" s="6">
        <f t="shared" si="31"/>
        <v>6.4894112060778735</v>
      </c>
      <c r="N20" s="2">
        <f>SUM('pro Monat'!N119:N130)</f>
        <v>0</v>
      </c>
      <c r="O20" s="7">
        <f>SUM('pro Monat'!O119:O130)</f>
        <v>0</v>
      </c>
      <c r="P20" s="8" t="e">
        <f t="shared" si="32"/>
        <v>#DIV/0!</v>
      </c>
      <c r="Q20" s="2">
        <f t="shared" si="33"/>
        <v>83163</v>
      </c>
      <c r="R20" s="7">
        <f t="shared" si="33"/>
        <v>4670.909000000001</v>
      </c>
      <c r="S20" s="6">
        <f t="shared" si="34"/>
        <v>5.616571071269676</v>
      </c>
      <c r="U20" s="12" t="s">
        <v>145</v>
      </c>
      <c r="V20" s="2">
        <f>SUM('pro Monat'!V119:V130)</f>
        <v>47636</v>
      </c>
      <c r="W20" s="7">
        <f>SUM('pro Monat'!W119:W130)</f>
        <v>3135.422</v>
      </c>
      <c r="X20" s="6">
        <f t="shared" si="35"/>
        <v>6.582042992694601</v>
      </c>
      <c r="Y20" s="2">
        <f>SUM('pro Monat'!Y119:Y130)</f>
        <v>5989</v>
      </c>
      <c r="Z20" s="7">
        <f>SUM('pro Monat'!Z119:Z130)</f>
        <v>398.29400000000004</v>
      </c>
      <c r="AA20" s="6">
        <f t="shared" si="36"/>
        <v>6.650425780597763</v>
      </c>
      <c r="AB20" s="2">
        <f>SUM('pro Monat'!AB119:AB130)</f>
        <v>26073</v>
      </c>
      <c r="AC20" s="7">
        <f>SUM('pro Monat'!AC119:AC130)</f>
        <v>2107.785</v>
      </c>
      <c r="AD20" s="6">
        <f t="shared" si="37"/>
        <v>8.084167529628349</v>
      </c>
      <c r="AE20" s="2">
        <f>SUM('pro Monat'!AE119:AE130)</f>
        <v>705</v>
      </c>
      <c r="AF20" s="7">
        <f>SUM('pro Monat'!AF119:AF130)</f>
        <v>42.205000000000005</v>
      </c>
      <c r="AG20" s="6">
        <f t="shared" si="38"/>
        <v>5.986524822695037</v>
      </c>
      <c r="AH20" s="2">
        <f>SUM('pro Monat'!AH119:AH130)</f>
        <v>67</v>
      </c>
      <c r="AI20" s="7">
        <f>SUM('pro Monat'!AI119:AI130)</f>
        <v>5.409000000000001</v>
      </c>
      <c r="AJ20" s="6">
        <f t="shared" si="39"/>
        <v>8.07313432835821</v>
      </c>
      <c r="AK20" s="2">
        <f t="shared" si="40"/>
        <v>80470</v>
      </c>
      <c r="AL20" s="7">
        <f t="shared" si="40"/>
        <v>5689.115</v>
      </c>
      <c r="AM20" s="6">
        <f t="shared" si="41"/>
        <v>7.06985833229775</v>
      </c>
      <c r="AO20" s="12" t="s">
        <v>145</v>
      </c>
      <c r="AP20" s="2">
        <f t="shared" si="42"/>
        <v>-69</v>
      </c>
      <c r="AQ20" s="7">
        <f t="shared" si="42"/>
        <v>-29.603999999999814</v>
      </c>
      <c r="AR20" s="2">
        <f t="shared" si="43"/>
        <v>25093</v>
      </c>
      <c r="AS20" s="7">
        <f t="shared" si="43"/>
        <v>836.578</v>
      </c>
      <c r="AT20" s="2">
        <f t="shared" si="44"/>
        <v>-23665</v>
      </c>
      <c r="AU20" s="7">
        <f t="shared" si="44"/>
        <v>-1914.2329999999997</v>
      </c>
      <c r="AV20" s="2">
        <f t="shared" si="45"/>
        <v>1401</v>
      </c>
      <c r="AW20" s="7">
        <f t="shared" si="45"/>
        <v>94.46199999999999</v>
      </c>
      <c r="AX20" s="2">
        <f t="shared" si="46"/>
        <v>-67</v>
      </c>
      <c r="AY20" s="7">
        <f t="shared" si="46"/>
        <v>-5.409000000000001</v>
      </c>
      <c r="AZ20" s="2">
        <f t="shared" si="47"/>
        <v>2693</v>
      </c>
      <c r="BA20" s="7">
        <f t="shared" si="47"/>
        <v>-1018.2059999999996</v>
      </c>
    </row>
    <row r="21" spans="1:53" ht="12.75">
      <c r="A21" s="12" t="s">
        <v>158</v>
      </c>
      <c r="B21" s="2">
        <f>SUM('pro Monat'!B131:B142)</f>
        <v>53619</v>
      </c>
      <c r="C21" s="7">
        <f>SUM('pro Monat'!C131:C142)</f>
        <v>3495.786</v>
      </c>
      <c r="D21" s="6">
        <f t="shared" si="28"/>
        <v>6.519677726179153</v>
      </c>
      <c r="E21" s="2">
        <f>SUM('pro Monat'!E131:E142)</f>
        <v>27570</v>
      </c>
      <c r="F21" s="7">
        <f>SUM('pro Monat'!F131:F142)</f>
        <v>1363.2649999999999</v>
      </c>
      <c r="G21" s="6">
        <f t="shared" si="29"/>
        <v>4.944740660137831</v>
      </c>
      <c r="H21" s="2">
        <f>SUM('pro Monat'!H131:H142)</f>
        <v>2410</v>
      </c>
      <c r="I21" s="7">
        <f>SUM('pro Monat'!I131:I142)</f>
        <v>213.14000000000001</v>
      </c>
      <c r="J21" s="6">
        <f t="shared" si="30"/>
        <v>8.843983402489627</v>
      </c>
      <c r="K21" s="2">
        <f>SUM('pro Monat'!K131:K142)</f>
        <v>3072</v>
      </c>
      <c r="L21" s="7">
        <f>SUM('pro Monat'!L131:L142)</f>
        <v>183.00500000000002</v>
      </c>
      <c r="M21" s="6">
        <f t="shared" si="31"/>
        <v>5.957194010416667</v>
      </c>
      <c r="N21" s="2">
        <f>SUM('pro Monat'!N131:N142)</f>
        <v>22</v>
      </c>
      <c r="O21" s="7">
        <f>SUM('pro Monat'!O131:O142)</f>
        <v>1.8119999999999998</v>
      </c>
      <c r="P21" s="6">
        <f t="shared" si="32"/>
        <v>8.236363636363636</v>
      </c>
      <c r="Q21" s="2">
        <f t="shared" si="33"/>
        <v>86693</v>
      </c>
      <c r="R21" s="7">
        <f t="shared" si="33"/>
        <v>5257.008</v>
      </c>
      <c r="S21" s="6">
        <f t="shared" si="34"/>
        <v>6.063935957920478</v>
      </c>
      <c r="U21" s="12" t="s">
        <v>158</v>
      </c>
      <c r="V21" s="2">
        <f>SUM('pro Monat'!V131:V142)</f>
        <v>54163</v>
      </c>
      <c r="W21" s="7">
        <f>SUM('pro Monat'!W131:W142)</f>
        <v>3565.3599999999997</v>
      </c>
      <c r="X21" s="6">
        <f t="shared" si="35"/>
        <v>6.582648671602384</v>
      </c>
      <c r="Y21" s="2">
        <f>SUM('pro Monat'!Y131:Y142)</f>
        <v>10052</v>
      </c>
      <c r="Z21" s="7">
        <f>SUM('pro Monat'!Z131:Z142)</f>
        <v>564.309</v>
      </c>
      <c r="AA21" s="6">
        <f t="shared" si="36"/>
        <v>5.613897731794667</v>
      </c>
      <c r="AB21" s="2">
        <f>SUM('pro Monat'!AB131:AB142)</f>
        <v>23897</v>
      </c>
      <c r="AC21" s="7">
        <f>SUM('pro Monat'!AC131:AC142)</f>
        <v>1857.8269999999998</v>
      </c>
      <c r="AD21" s="6">
        <f t="shared" si="37"/>
        <v>7.774310582918358</v>
      </c>
      <c r="AE21" s="2">
        <f>SUM('pro Monat'!AE131:AE142)</f>
        <v>727</v>
      </c>
      <c r="AF21" s="7">
        <f>SUM('pro Monat'!AF131:AF142)</f>
        <v>38.692</v>
      </c>
      <c r="AG21" s="6">
        <f t="shared" si="38"/>
        <v>5.3221458046767545</v>
      </c>
      <c r="AH21" s="2">
        <f>SUM('pro Monat'!AH131:AH142)</f>
        <v>26</v>
      </c>
      <c r="AI21" s="7">
        <f>SUM('pro Monat'!AI131:AI142)</f>
        <v>2.1580000000000004</v>
      </c>
      <c r="AJ21" s="6">
        <f t="shared" si="39"/>
        <v>8.300000000000002</v>
      </c>
      <c r="AK21" s="2">
        <f t="shared" si="40"/>
        <v>88865</v>
      </c>
      <c r="AL21" s="7">
        <f t="shared" si="40"/>
        <v>6028.346</v>
      </c>
      <c r="AM21" s="6">
        <f t="shared" si="41"/>
        <v>6.783712372700163</v>
      </c>
      <c r="AO21" s="12" t="s">
        <v>158</v>
      </c>
      <c r="AP21" s="2">
        <f t="shared" si="42"/>
        <v>-544</v>
      </c>
      <c r="AQ21" s="7">
        <f t="shared" si="42"/>
        <v>-69.57399999999961</v>
      </c>
      <c r="AR21" s="2">
        <f t="shared" si="43"/>
        <v>17518</v>
      </c>
      <c r="AS21" s="7">
        <f t="shared" si="43"/>
        <v>798.9559999999999</v>
      </c>
      <c r="AT21" s="2">
        <f t="shared" si="44"/>
        <v>-21487</v>
      </c>
      <c r="AU21" s="7">
        <f t="shared" si="44"/>
        <v>-1644.6869999999997</v>
      </c>
      <c r="AV21" s="2">
        <f t="shared" si="45"/>
        <v>2345</v>
      </c>
      <c r="AW21" s="7">
        <f t="shared" si="45"/>
        <v>144.31300000000002</v>
      </c>
      <c r="AX21" s="2">
        <f t="shared" si="46"/>
        <v>-4</v>
      </c>
      <c r="AY21" s="7">
        <f t="shared" si="46"/>
        <v>-0.34600000000000053</v>
      </c>
      <c r="AZ21" s="2">
        <f t="shared" si="47"/>
        <v>-2172</v>
      </c>
      <c r="BA21" s="7">
        <f t="shared" si="47"/>
        <v>-771.3379999999994</v>
      </c>
    </row>
    <row r="22" spans="1:53" ht="12.75">
      <c r="A22" s="12" t="s">
        <v>172</v>
      </c>
      <c r="B22" s="2">
        <f>SUM('pro Monat'!B143:B154)</f>
        <v>7169</v>
      </c>
      <c r="C22" s="7">
        <f>SUM('pro Monat'!C143:C154)</f>
        <v>390.744</v>
      </c>
      <c r="D22" s="6">
        <f t="shared" si="28"/>
        <v>5.450467289719627</v>
      </c>
      <c r="E22" s="2">
        <f>SUM('pro Monat'!E143:E154)</f>
        <v>23530</v>
      </c>
      <c r="F22" s="7">
        <f>SUM('pro Monat'!F143:F154)</f>
        <v>1346.806</v>
      </c>
      <c r="G22" s="6">
        <f t="shared" si="29"/>
        <v>5.723782405439865</v>
      </c>
      <c r="H22" s="2">
        <f>SUM('pro Monat'!H143:H154)</f>
        <v>2078</v>
      </c>
      <c r="I22" s="7">
        <f>SUM('pro Monat'!I143:I154)</f>
        <v>138.005</v>
      </c>
      <c r="J22" s="6">
        <f t="shared" si="30"/>
        <v>6.641241578440808</v>
      </c>
      <c r="K22" s="2">
        <f>SUM('pro Monat'!K143:K154)</f>
        <v>3268</v>
      </c>
      <c r="L22" s="7">
        <f>SUM('pro Monat'!L143:L154)</f>
        <v>182.04299999999998</v>
      </c>
      <c r="M22" s="6">
        <f t="shared" si="31"/>
        <v>5.57047123623011</v>
      </c>
      <c r="N22" s="2">
        <f>SUM('pro Monat'!N143:N154)</f>
        <v>18</v>
      </c>
      <c r="O22" s="7">
        <f>SUM('pro Monat'!O143:O154)</f>
        <v>1.618</v>
      </c>
      <c r="P22" s="6">
        <f t="shared" si="32"/>
        <v>8.988888888888889</v>
      </c>
      <c r="Q22" s="2">
        <f aca="true" t="shared" si="48" ref="Q22:R24">+B22+E22+H22+K22+N22</f>
        <v>36063</v>
      </c>
      <c r="R22" s="7">
        <f t="shared" si="48"/>
        <v>2059.2160000000003</v>
      </c>
      <c r="S22" s="6">
        <f t="shared" si="34"/>
        <v>5.710051853700469</v>
      </c>
      <c r="U22" s="12" t="s">
        <v>172</v>
      </c>
      <c r="V22" s="2">
        <f>SUM('pro Monat'!V143:V154)</f>
        <v>7811</v>
      </c>
      <c r="W22" s="7">
        <f>SUM('pro Monat'!W143:W154)</f>
        <v>413.158</v>
      </c>
      <c r="X22" s="6">
        <f t="shared" si="35"/>
        <v>5.289437972090641</v>
      </c>
      <c r="Y22" s="2">
        <f>SUM('pro Monat'!Y143:Y154)</f>
        <v>6893</v>
      </c>
      <c r="Z22" s="7">
        <f>SUM('pro Monat'!Z143:Z154)</f>
        <v>400.20799999999997</v>
      </c>
      <c r="AA22" s="6">
        <f t="shared" si="36"/>
        <v>5.806006093137966</v>
      </c>
      <c r="AB22" s="2">
        <f>SUM('pro Monat'!AB143:AB154)</f>
        <v>22490</v>
      </c>
      <c r="AC22" s="7">
        <f>SUM('pro Monat'!AC143:AC154)</f>
        <v>1518.12</v>
      </c>
      <c r="AD22" s="6">
        <f t="shared" si="37"/>
        <v>6.750200088928413</v>
      </c>
      <c r="AE22" s="2">
        <f>SUM('pro Monat'!AE143:AE154)</f>
        <v>1141</v>
      </c>
      <c r="AF22" s="7">
        <f>SUM('pro Monat'!AF143:AF154)</f>
        <v>51.97899999999999</v>
      </c>
      <c r="AG22" s="6">
        <f t="shared" si="38"/>
        <v>4.555565293602102</v>
      </c>
      <c r="AH22" s="2">
        <f>SUM('pro Monat'!AH143:AH154)</f>
        <v>31</v>
      </c>
      <c r="AI22" s="7">
        <f>SUM('pro Monat'!AI143:AI154)</f>
        <v>2.726</v>
      </c>
      <c r="AJ22" s="6">
        <f t="shared" si="39"/>
        <v>8.793548387096774</v>
      </c>
      <c r="AK22" s="2">
        <f aca="true" t="shared" si="49" ref="AK22:AL24">+V22+Y22+AB22+AE22+AH22</f>
        <v>38366</v>
      </c>
      <c r="AL22" s="7">
        <f t="shared" si="49"/>
        <v>2386.191</v>
      </c>
      <c r="AM22" s="6">
        <f t="shared" si="41"/>
        <v>6.219545952145128</v>
      </c>
      <c r="AO22" s="12" t="s">
        <v>172</v>
      </c>
      <c r="AP22" s="2">
        <f aca="true" t="shared" si="50" ref="AP22:AQ24">+B22-V22</f>
        <v>-642</v>
      </c>
      <c r="AQ22" s="7">
        <f t="shared" si="50"/>
        <v>-22.413999999999987</v>
      </c>
      <c r="AR22" s="2">
        <f aca="true" t="shared" si="51" ref="AR22:AS24">+E22-Y22</f>
        <v>16637</v>
      </c>
      <c r="AS22" s="7">
        <f t="shared" si="51"/>
        <v>946.5980000000001</v>
      </c>
      <c r="AT22" s="2">
        <f aca="true" t="shared" si="52" ref="AT22:AU24">+H22-AB22</f>
        <v>-20412</v>
      </c>
      <c r="AU22" s="7">
        <f t="shared" si="52"/>
        <v>-1380.1149999999998</v>
      </c>
      <c r="AV22" s="2">
        <f aca="true" t="shared" si="53" ref="AV22:AW24">+K22-AE22</f>
        <v>2127</v>
      </c>
      <c r="AW22" s="7">
        <f t="shared" si="53"/>
        <v>130.064</v>
      </c>
      <c r="AX22" s="2">
        <f aca="true" t="shared" si="54" ref="AX22:AY24">+N22-AH22</f>
        <v>-13</v>
      </c>
      <c r="AY22" s="7">
        <f t="shared" si="54"/>
        <v>-1.1079999999999999</v>
      </c>
      <c r="AZ22" s="2">
        <f aca="true" t="shared" si="55" ref="AZ22:BA24">+AP22+AR22+AT22+AV22+AX22</f>
        <v>-2303</v>
      </c>
      <c r="BA22" s="7">
        <f t="shared" si="55"/>
        <v>-326.97499999999974</v>
      </c>
    </row>
    <row r="23" spans="1:53" ht="12.75">
      <c r="A23" s="12" t="s">
        <v>185</v>
      </c>
      <c r="B23" s="2">
        <f>SUM('pro Monat'!B155:B166)</f>
        <v>7861</v>
      </c>
      <c r="C23" s="7">
        <f>SUM('pro Monat'!C155:C166)</f>
        <v>357.669</v>
      </c>
      <c r="D23" s="6">
        <f t="shared" si="28"/>
        <v>4.5499173133189155</v>
      </c>
      <c r="E23" s="2">
        <f>SUM('pro Monat'!E155:E166)</f>
        <v>24996</v>
      </c>
      <c r="F23" s="7">
        <f>SUM('pro Monat'!F155:F166)</f>
        <v>1251.4209999999998</v>
      </c>
      <c r="G23" s="6">
        <f t="shared" si="29"/>
        <v>5.006485037606017</v>
      </c>
      <c r="H23" s="2">
        <f>SUM('pro Monat'!H155:H166)</f>
        <v>843</v>
      </c>
      <c r="I23" s="7">
        <f>SUM('pro Monat'!I155:I166)</f>
        <v>53.30200000000001</v>
      </c>
      <c r="J23" s="6">
        <f t="shared" si="30"/>
        <v>6.322894424673785</v>
      </c>
      <c r="K23" s="2">
        <f>SUM('pro Monat'!K155:K166)</f>
        <v>3651</v>
      </c>
      <c r="L23" s="7">
        <f>SUM('pro Monat'!L155:L166)</f>
        <v>167.94100000000003</v>
      </c>
      <c r="M23" s="6">
        <f t="shared" si="31"/>
        <v>4.599863051218845</v>
      </c>
      <c r="N23" s="2">
        <f>SUM('pro Monat'!N155:N166)</f>
        <v>0</v>
      </c>
      <c r="O23" s="7">
        <f>SUM('pro Monat'!O155:O166)</f>
        <v>0.007</v>
      </c>
      <c r="P23" s="8" t="e">
        <f t="shared" si="32"/>
        <v>#DIV/0!</v>
      </c>
      <c r="Q23" s="2">
        <f t="shared" si="48"/>
        <v>37351</v>
      </c>
      <c r="R23" s="7">
        <f t="shared" si="48"/>
        <v>1830.3399999999997</v>
      </c>
      <c r="S23" s="6">
        <f t="shared" si="34"/>
        <v>4.900377499933066</v>
      </c>
      <c r="U23" s="12" t="s">
        <v>185</v>
      </c>
      <c r="V23" s="2">
        <f>SUM('pro Monat'!V155:V166)</f>
        <v>10468</v>
      </c>
      <c r="W23" s="7">
        <f>SUM('pro Monat'!W155:W166)</f>
        <v>500.6</v>
      </c>
      <c r="X23" s="6">
        <f t="shared" si="35"/>
        <v>4.782193351165457</v>
      </c>
      <c r="Y23" s="2">
        <f>SUM('pro Monat'!Y155:Y166)</f>
        <v>8250</v>
      </c>
      <c r="Z23" s="7">
        <f>SUM('pro Monat'!Z155:Z166)</f>
        <v>411.399</v>
      </c>
      <c r="AA23" s="6">
        <f t="shared" si="36"/>
        <v>4.986654545454545</v>
      </c>
      <c r="AB23" s="2">
        <f>SUM('pro Monat'!AB155:AB166)</f>
        <v>22116</v>
      </c>
      <c r="AC23" s="7">
        <f>SUM('pro Monat'!AC155:AC166)</f>
        <v>1282.1239999999998</v>
      </c>
      <c r="AD23" s="6">
        <f t="shared" si="37"/>
        <v>5.797268945559775</v>
      </c>
      <c r="AE23" s="2">
        <f>SUM('pro Monat'!AE155:AE166)</f>
        <v>1841</v>
      </c>
      <c r="AF23" s="7">
        <f>SUM('pro Monat'!AF155:AF166)</f>
        <v>74.22</v>
      </c>
      <c r="AG23" s="6">
        <f t="shared" si="38"/>
        <v>4.031504617055948</v>
      </c>
      <c r="AH23" s="2">
        <f>SUM('pro Monat'!AH155:AH166)</f>
        <v>65</v>
      </c>
      <c r="AI23" s="7">
        <f>SUM('pro Monat'!AI155:AI166)</f>
        <v>3.827</v>
      </c>
      <c r="AJ23" s="6">
        <f t="shared" si="39"/>
        <v>5.887692307692308</v>
      </c>
      <c r="AK23" s="2">
        <f t="shared" si="49"/>
        <v>42740</v>
      </c>
      <c r="AL23" s="7">
        <f t="shared" si="49"/>
        <v>2272.1699999999996</v>
      </c>
      <c r="AM23" s="6">
        <f t="shared" si="41"/>
        <v>5.316261113710809</v>
      </c>
      <c r="AO23" s="12" t="s">
        <v>185</v>
      </c>
      <c r="AP23" s="2">
        <f t="shared" si="50"/>
        <v>-2607</v>
      </c>
      <c r="AQ23" s="7">
        <f t="shared" si="50"/>
        <v>-142.93100000000004</v>
      </c>
      <c r="AR23" s="2">
        <f t="shared" si="51"/>
        <v>16746</v>
      </c>
      <c r="AS23" s="7">
        <f t="shared" si="51"/>
        <v>840.0219999999998</v>
      </c>
      <c r="AT23" s="2">
        <f t="shared" si="52"/>
        <v>-21273</v>
      </c>
      <c r="AU23" s="7">
        <f t="shared" si="52"/>
        <v>-1228.822</v>
      </c>
      <c r="AV23" s="2">
        <f t="shared" si="53"/>
        <v>1810</v>
      </c>
      <c r="AW23" s="7">
        <f t="shared" si="53"/>
        <v>93.72100000000003</v>
      </c>
      <c r="AX23" s="2">
        <f t="shared" si="54"/>
        <v>-65</v>
      </c>
      <c r="AY23" s="7">
        <f t="shared" si="54"/>
        <v>-3.82</v>
      </c>
      <c r="AZ23" s="2">
        <f t="shared" si="55"/>
        <v>-5389</v>
      </c>
      <c r="BA23" s="7">
        <f t="shared" si="55"/>
        <v>-441.8300000000001</v>
      </c>
    </row>
    <row r="24" spans="1:53" ht="12.75">
      <c r="A24" s="12" t="s">
        <v>198</v>
      </c>
      <c r="B24" s="2">
        <f>SUM('pro Monat'!B167:B178)</f>
        <v>10996</v>
      </c>
      <c r="C24" s="7">
        <f>SUM('pro Monat'!C167:C178)</f>
        <v>431.952</v>
      </c>
      <c r="D24" s="6">
        <f t="shared" si="28"/>
        <v>3.9282648235722077</v>
      </c>
      <c r="E24" s="2">
        <f>SUM('pro Monat'!E167:E178)</f>
        <v>25119</v>
      </c>
      <c r="F24" s="7">
        <f>SUM('pro Monat'!F167:F178)</f>
        <v>1119.8410000000001</v>
      </c>
      <c r="G24" s="6">
        <f t="shared" si="29"/>
        <v>4.458143238186234</v>
      </c>
      <c r="H24" s="2">
        <f>SUM('pro Monat'!H167:H178)</f>
        <v>874</v>
      </c>
      <c r="I24" s="7">
        <f>SUM('pro Monat'!I167:I178)</f>
        <v>41.778</v>
      </c>
      <c r="J24" s="6">
        <f t="shared" si="30"/>
        <v>4.780091533180778</v>
      </c>
      <c r="K24" s="2">
        <f>SUM('pro Monat'!K167:K178)</f>
        <v>5207</v>
      </c>
      <c r="L24" s="7">
        <f>SUM('pro Monat'!L167:L178)</f>
        <v>204.058</v>
      </c>
      <c r="M24" s="6">
        <f t="shared" si="31"/>
        <v>3.9189168427117336</v>
      </c>
      <c r="N24" s="2">
        <f>SUM('pro Monat'!N167:N178)</f>
        <v>14</v>
      </c>
      <c r="O24" s="7">
        <f>SUM('pro Monat'!O167:O178)</f>
        <v>0.976</v>
      </c>
      <c r="P24" s="6">
        <f t="shared" si="32"/>
        <v>6.9714285714285715</v>
      </c>
      <c r="Q24" s="2">
        <f t="shared" si="48"/>
        <v>42210</v>
      </c>
      <c r="R24" s="7">
        <f t="shared" si="48"/>
        <v>1798.6050000000002</v>
      </c>
      <c r="S24" s="6">
        <f t="shared" si="34"/>
        <v>4.261087420042645</v>
      </c>
      <c r="U24" s="12" t="s">
        <v>198</v>
      </c>
      <c r="V24" s="2">
        <f>SUM('pro Monat'!V167:V178)</f>
        <v>6529</v>
      </c>
      <c r="W24" s="7">
        <f>SUM('pro Monat'!W167:W178)</f>
        <v>257.45200000000006</v>
      </c>
      <c r="X24" s="6">
        <f t="shared" si="35"/>
        <v>3.943207229284731</v>
      </c>
      <c r="Y24" s="2">
        <f>SUM('pro Monat'!Y167:Y178)</f>
        <v>11065</v>
      </c>
      <c r="Z24" s="7">
        <f>SUM('pro Monat'!Z167:Z178)</f>
        <v>460.2829999999999</v>
      </c>
      <c r="AA24" s="6">
        <f t="shared" si="36"/>
        <v>4.159810212381382</v>
      </c>
      <c r="AB24" s="2">
        <f>SUM('pro Monat'!AB167:AB178)</f>
        <v>24491</v>
      </c>
      <c r="AC24" s="7">
        <f>SUM('pro Monat'!AC167:AC178)</f>
        <v>1278.462</v>
      </c>
      <c r="AD24" s="6">
        <f t="shared" si="37"/>
        <v>5.2201298436160215</v>
      </c>
      <c r="AE24" s="2">
        <f>SUM('pro Monat'!AE167:AE178)</f>
        <v>999</v>
      </c>
      <c r="AF24" s="7">
        <f>SUM('pro Monat'!AF167:AF178)</f>
        <v>34.28699999999999</v>
      </c>
      <c r="AG24" s="6">
        <f t="shared" si="38"/>
        <v>3.432132132132131</v>
      </c>
      <c r="AH24" s="2">
        <f>SUM('pro Monat'!AH167:AH178)</f>
        <v>33</v>
      </c>
      <c r="AI24" s="7">
        <f>SUM('pro Monat'!AI167:AI178)</f>
        <v>1.964</v>
      </c>
      <c r="AJ24" s="6">
        <f t="shared" si="39"/>
        <v>5.951515151515151</v>
      </c>
      <c r="AK24" s="2">
        <f t="shared" si="49"/>
        <v>43117</v>
      </c>
      <c r="AL24" s="7">
        <f t="shared" si="49"/>
        <v>2032.4479999999999</v>
      </c>
      <c r="AM24" s="6">
        <f t="shared" si="41"/>
        <v>4.7137973421156385</v>
      </c>
      <c r="AO24" s="12" t="s">
        <v>198</v>
      </c>
      <c r="AP24" s="2">
        <f t="shared" si="50"/>
        <v>4467</v>
      </c>
      <c r="AQ24" s="7">
        <f t="shared" si="50"/>
        <v>174.49999999999994</v>
      </c>
      <c r="AR24" s="2">
        <f t="shared" si="51"/>
        <v>14054</v>
      </c>
      <c r="AS24" s="7">
        <f t="shared" si="51"/>
        <v>659.5580000000002</v>
      </c>
      <c r="AT24" s="2">
        <f t="shared" si="52"/>
        <v>-23617</v>
      </c>
      <c r="AU24" s="7">
        <f t="shared" si="52"/>
        <v>-1236.684</v>
      </c>
      <c r="AV24" s="2">
        <f t="shared" si="53"/>
        <v>4208</v>
      </c>
      <c r="AW24" s="7">
        <f t="shared" si="53"/>
        <v>169.77100000000002</v>
      </c>
      <c r="AX24" s="2">
        <f t="shared" si="54"/>
        <v>-19</v>
      </c>
      <c r="AY24" s="7">
        <f t="shared" si="54"/>
        <v>-0.988</v>
      </c>
      <c r="AZ24" s="2">
        <f t="shared" si="55"/>
        <v>-907</v>
      </c>
      <c r="BA24" s="7">
        <f t="shared" si="55"/>
        <v>-233.84299999999973</v>
      </c>
    </row>
    <row r="25" spans="1:53" ht="12.75">
      <c r="A25" s="12" t="s">
        <v>212</v>
      </c>
      <c r="B25" s="2">
        <f>SUM('pro Monat'!B179:B190)</f>
        <v>11940</v>
      </c>
      <c r="C25" s="7">
        <f>SUM('pro Monat'!C179:C190)</f>
        <v>433.5</v>
      </c>
      <c r="D25" s="6">
        <f>+C25/B25*100</f>
        <v>3.6306532663316586</v>
      </c>
      <c r="E25" s="2">
        <f>SUM('pro Monat'!E179:E190)</f>
        <v>17508</v>
      </c>
      <c r="F25" s="7">
        <f>SUM('pro Monat'!F179:F190)</f>
        <v>737.676</v>
      </c>
      <c r="G25" s="6">
        <f>+F25/E25*100</f>
        <v>4.213365318711446</v>
      </c>
      <c r="H25" s="2">
        <f>SUM('pro Monat'!H179:H190)</f>
        <v>2534</v>
      </c>
      <c r="I25" s="7">
        <f>SUM('pro Monat'!I179:I190)</f>
        <v>139.276</v>
      </c>
      <c r="J25" s="6">
        <f>+I25/H25*100</f>
        <v>5.49629044988161</v>
      </c>
      <c r="K25" s="2">
        <f>SUM('pro Monat'!K179:K190)</f>
        <v>5878</v>
      </c>
      <c r="L25" s="7">
        <f>SUM('pro Monat'!L179:L190)</f>
        <v>220.091</v>
      </c>
      <c r="M25" s="6">
        <f>+L25/K25*100</f>
        <v>3.7443177951684246</v>
      </c>
      <c r="N25" s="2">
        <f>SUM('pro Monat'!N179:N190)</f>
        <v>22</v>
      </c>
      <c r="O25" s="7">
        <f>SUM('pro Monat'!O179:O190)</f>
        <v>1.0659999999999998</v>
      </c>
      <c r="P25" s="6">
        <f>+O25/N25*100</f>
        <v>4.845454545454545</v>
      </c>
      <c r="Q25" s="2">
        <f>+B25+E25+H25+K25+N25</f>
        <v>37882</v>
      </c>
      <c r="R25" s="7">
        <f>+C25+F25+I25+L25+O25</f>
        <v>1531.6090000000002</v>
      </c>
      <c r="S25" s="6">
        <f>+R25/Q25*100</f>
        <v>4.043104904704081</v>
      </c>
      <c r="U25" s="12" t="s">
        <v>212</v>
      </c>
      <c r="V25" s="2">
        <f>SUM('pro Monat'!V179:V190)</f>
        <v>4339</v>
      </c>
      <c r="W25" s="7">
        <f>SUM('pro Monat'!W179:W190)</f>
        <v>159.55599999999998</v>
      </c>
      <c r="X25" s="6">
        <f>+W25/V25*100</f>
        <v>3.6772528232311585</v>
      </c>
      <c r="Y25" s="2">
        <f>SUM('pro Monat'!Y179:Y190)</f>
        <v>7275</v>
      </c>
      <c r="Z25" s="7">
        <f>SUM('pro Monat'!Z179:Z190)</f>
        <v>290.365</v>
      </c>
      <c r="AA25" s="6">
        <f>+Z25/Y25*100</f>
        <v>3.99127147766323</v>
      </c>
      <c r="AB25" s="2">
        <f>SUM('pro Monat'!AB179:AB190)</f>
        <v>21844</v>
      </c>
      <c r="AC25" s="7">
        <f>SUM('pro Monat'!AC179:AC190)</f>
        <v>921.4189999999999</v>
      </c>
      <c r="AD25" s="6">
        <f>+AC25/AB25*100</f>
        <v>4.2181789049624605</v>
      </c>
      <c r="AE25" s="2">
        <f>SUM('pro Monat'!AE179:AE190)</f>
        <v>441</v>
      </c>
      <c r="AF25" s="7">
        <f>SUM('pro Monat'!AF179:AF190)</f>
        <v>13.965</v>
      </c>
      <c r="AG25" s="6">
        <f>+AF25/AE25*100</f>
        <v>3.166666666666667</v>
      </c>
      <c r="AH25" s="2">
        <f>SUM('pro Monat'!AH179:AH190)</f>
        <v>41</v>
      </c>
      <c r="AI25" s="7">
        <f>SUM('pro Monat'!AI179:AI190)</f>
        <v>1.7150000000000003</v>
      </c>
      <c r="AJ25" s="6">
        <f>+AI25/AH25*100</f>
        <v>4.182926829268293</v>
      </c>
      <c r="AK25" s="2">
        <f>+V25+Y25+AB25+AE25+AH25</f>
        <v>33940</v>
      </c>
      <c r="AL25" s="7">
        <f>+W25+Z25+AC25+AF25+AI25</f>
        <v>1387.0199999999998</v>
      </c>
      <c r="AM25" s="6">
        <f>+AL25/AK25*100</f>
        <v>4.086682380671773</v>
      </c>
      <c r="AO25" s="12" t="s">
        <v>212</v>
      </c>
      <c r="AP25" s="2">
        <f>+B25-V25</f>
        <v>7601</v>
      </c>
      <c r="AQ25" s="7">
        <f>+C25-W25</f>
        <v>273.944</v>
      </c>
      <c r="AR25" s="2">
        <f>+E25-Y25</f>
        <v>10233</v>
      </c>
      <c r="AS25" s="7">
        <f>+F25-Z25</f>
        <v>447.31100000000004</v>
      </c>
      <c r="AT25" s="2">
        <f>+H25-AB25</f>
        <v>-19310</v>
      </c>
      <c r="AU25" s="7">
        <f>+I25-AC25</f>
        <v>-782.1429999999998</v>
      </c>
      <c r="AV25" s="2">
        <f>+K25-AE25</f>
        <v>5437</v>
      </c>
      <c r="AW25" s="7">
        <f>+L25-AF25</f>
        <v>206.126</v>
      </c>
      <c r="AX25" s="2">
        <f>+N25-AH25</f>
        <v>-19</v>
      </c>
      <c r="AY25" s="7">
        <f>+O25-AI25</f>
        <v>-0.6490000000000005</v>
      </c>
      <c r="AZ25" s="2">
        <f>+AP25+AR25+AT25+AV25+AX25</f>
        <v>3942</v>
      </c>
      <c r="BA25" s="7">
        <f>+AQ25+AS25+AU25+AW25+AY25</f>
        <v>144.5890000000003</v>
      </c>
    </row>
  </sheetData>
  <sheetProtection/>
  <printOptions/>
  <pageMargins left="0.984251968503937" right="0.984251968503937" top="1.1811023622047245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Truniger Gerold</dc:creator>
  <cp:keywords/>
  <dc:description/>
  <cp:lastModifiedBy>Truniger Gerold</cp:lastModifiedBy>
  <cp:lastPrinted>2017-03-29T07:08:09Z</cp:lastPrinted>
  <dcterms:created xsi:type="dcterms:W3CDTF">2010-06-04T09:04:54Z</dcterms:created>
  <dcterms:modified xsi:type="dcterms:W3CDTF">2017-03-29T07:08:11Z</dcterms:modified>
  <cp:category/>
  <cp:version/>
  <cp:contentType/>
  <cp:contentStatus/>
</cp:coreProperties>
</file>