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165" windowHeight="12465" tabRatio="771" activeTab="0"/>
  </bookViews>
  <sheets>
    <sheet name="KW-Daten" sheetId="1" r:id="rId1"/>
    <sheet name="Personalaufwand" sheetId="2" r:id="rId2"/>
    <sheet name="Abschreibungen" sheetId="3" r:id="rId3"/>
  </sheets>
  <definedNames>
    <definedName name="AnschaffungsjahreAnlagenteile">'KW-Daten'!$E$27:$E$39</definedName>
    <definedName name="Datenerfassungsjahr">'KW-Daten'!$G$3</definedName>
    <definedName name="_xlnm.Print_Area" localSheetId="2">'Abschreibungen'!$A$1:$H$26</definedName>
    <definedName name="_xlnm.Print_Area" localSheetId="1">'Personalaufwand'!$A$1:$F$44</definedName>
    <definedName name="ErstesErhebungsjahr">'KW-Daten'!$C$15</definedName>
    <definedName name="KAPAbschreibungsstandard">'Abschreibungen'!$F$5:$F$21</definedName>
    <definedName name="Konzessionserteilungsjahr">'KW-Daten'!$C$7</definedName>
    <definedName name="RestlebensdauerAnlagenteile">'KW-Daten'!$F$27:$F$39</definedName>
  </definedNames>
  <calcPr fullCalcOnLoad="1"/>
</workbook>
</file>

<file path=xl/comments1.xml><?xml version="1.0" encoding="utf-8"?>
<comments xmlns="http://schemas.openxmlformats.org/spreadsheetml/2006/main">
  <authors>
    <author>Urs N?f</author>
  </authors>
  <commentList>
    <comment ref="B3" authorId="0">
      <text>
        <r>
          <rPr>
            <sz val="10"/>
            <rFont val="Tahoma"/>
            <family val="2"/>
          </rPr>
          <t>Datum der Datenerfassung 
(heute)</t>
        </r>
      </text>
    </comment>
    <comment ref="B16" authorId="0">
      <text>
        <r>
          <rPr>
            <b/>
            <sz val="10"/>
            <rFont val="Tahoma"/>
            <family val="2"/>
          </rPr>
          <t>Buchwert des Anlagevermögens</t>
        </r>
        <r>
          <rPr>
            <sz val="10"/>
            <rFont val="Tahoma"/>
            <family val="2"/>
          </rPr>
          <t xml:space="preserve"> des </t>
        </r>
        <r>
          <rPr>
            <b/>
            <sz val="10"/>
            <rFont val="Tahoma"/>
            <family val="2"/>
          </rPr>
          <t>gesamten Unternehmens</t>
        </r>
        <r>
          <rPr>
            <sz val="10"/>
            <rFont val="Tahoma"/>
            <family val="2"/>
          </rPr>
          <t xml:space="preserve"> wie in der Bilanz ausgewiesen angeben.</t>
        </r>
      </text>
    </comment>
    <comment ref="B17" authorId="0">
      <text>
        <r>
          <rPr>
            <sz val="10"/>
            <rFont val="Tahoma"/>
            <family val="2"/>
          </rPr>
          <t xml:space="preserve">Buchwert der Sachanlagen des </t>
        </r>
        <r>
          <rPr>
            <b/>
            <sz val="10"/>
            <rFont val="Tahoma"/>
            <family val="2"/>
          </rPr>
          <t>gesamten Unternehmens</t>
        </r>
        <r>
          <rPr>
            <sz val="10"/>
            <rFont val="Tahoma"/>
            <family val="2"/>
          </rPr>
          <t xml:space="preserve"> wie in der Bilanz ausgewiesen angeben.</t>
        </r>
      </text>
    </comment>
    <comment ref="B18" authorId="0">
      <text>
        <r>
          <rPr>
            <sz val="10"/>
            <rFont val="Tahoma"/>
            <family val="2"/>
          </rPr>
          <t xml:space="preserve">Buchwert des Reservematerials des </t>
        </r>
        <r>
          <rPr>
            <b/>
            <sz val="10"/>
            <rFont val="Tahoma"/>
            <family val="2"/>
          </rPr>
          <t>gesamten Unternehmens</t>
        </r>
        <r>
          <rPr>
            <sz val="10"/>
            <rFont val="Tahoma"/>
            <family val="2"/>
          </rPr>
          <t>, d.h. für alle Sachanlagen angeben.</t>
        </r>
      </text>
    </comment>
    <comment ref="B19" authorId="0">
      <text>
        <r>
          <rPr>
            <sz val="10"/>
            <rFont val="Tahoma"/>
            <family val="2"/>
          </rPr>
          <t xml:space="preserve">Buchwert der übrigen Sachanlagen des </t>
        </r>
        <r>
          <rPr>
            <b/>
            <sz val="10"/>
            <rFont val="Tahoma"/>
            <family val="2"/>
          </rPr>
          <t>gesamten Unternehmens</t>
        </r>
        <r>
          <rPr>
            <sz val="10"/>
            <rFont val="Tahoma"/>
            <family val="2"/>
          </rPr>
          <t xml:space="preserve"> angeben.
(Zu den übrigen Sachanlagen zählen z.B.: der Fahrzeugpark, Mobilien, Geschäftseinrichtungen, Werkzeuge etc.)</t>
        </r>
      </text>
    </comment>
    <comment ref="B25" authorId="0">
      <text>
        <r>
          <rPr>
            <sz val="10"/>
            <rFont val="Tahoma"/>
            <family val="2"/>
          </rPr>
          <t xml:space="preserve">Angabe der Buchwerte von </t>
        </r>
        <r>
          <rPr>
            <b/>
            <sz val="10"/>
            <rFont val="Tahoma"/>
            <family val="2"/>
          </rPr>
          <t>Grundstücken,</t>
        </r>
        <r>
          <rPr>
            <sz val="10"/>
            <rFont val="Tahoma"/>
            <family val="2"/>
          </rPr>
          <t xml:space="preserve"> die nach Ablauf der Konzession an das Gemeinwesen </t>
        </r>
        <r>
          <rPr>
            <b/>
            <sz val="10"/>
            <rFont val="Tahoma"/>
            <family val="2"/>
          </rPr>
          <t>heimfallen.</t>
        </r>
        <r>
          <rPr>
            <sz val="10"/>
            <rFont val="Tahoma"/>
            <family val="2"/>
          </rPr>
          <t xml:space="preserve">
(Heimfallende Grundstücke werden </t>
        </r>
        <r>
          <rPr>
            <b/>
            <sz val="10"/>
            <rFont val="Tahoma"/>
            <family val="2"/>
          </rPr>
          <t>entsprechend der Konzessionsdauer</t>
        </r>
        <r>
          <rPr>
            <sz val="10"/>
            <rFont val="Tahoma"/>
            <family val="2"/>
          </rPr>
          <t xml:space="preserve"> abgeschrieben.)</t>
        </r>
      </text>
    </comment>
    <comment ref="B27" authorId="0">
      <text>
        <r>
          <rPr>
            <b/>
            <sz val="10"/>
            <rFont val="Tahoma"/>
            <family val="2"/>
          </rPr>
          <t xml:space="preserve">Buchwerte:  </t>
        </r>
        <r>
          <rPr>
            <sz val="10"/>
            <rFont val="Tahoma"/>
            <family val="2"/>
          </rPr>
          <t xml:space="preserve">
Nettobuchwerte aus Anlagenbuchhaltung oder Bilanz. (Nettobuchwerte entsprechen den Anschaffungswerten plus (aktivierten) Erneuerungsinvestitionen abzüglich aller bereits getätigten Abschreibungen. (Den Anschaffungswerten zugerechnet werden auch Planungskosten und allfällige Bauzinsen, sofern diese aktiviert wurden.)  
</t>
        </r>
        <r>
          <rPr>
            <b/>
            <sz val="10"/>
            <rFont val="Tahoma"/>
            <family val="2"/>
          </rPr>
          <t xml:space="preserve">Erstellungs- bzw. Erneuerungsjahr: </t>
        </r>
        <r>
          <rPr>
            <sz val="10"/>
            <rFont val="Tahoma"/>
            <family val="2"/>
          </rPr>
          <t xml:space="preserve"> 
Jahr der (Wieder-) Inbetriebnahme nach Erstellung- bzw. Erneuerung des jeweiligen Anlagenelementes. 
</t>
        </r>
        <r>
          <rPr>
            <b/>
            <sz val="10"/>
            <rFont val="Tahoma"/>
            <family val="2"/>
          </rPr>
          <t xml:space="preserve">Restnutzungsdauer:  </t>
        </r>
        <r>
          <rPr>
            <sz val="10"/>
            <rFont val="Tahoma"/>
            <family val="2"/>
          </rPr>
          <t xml:space="preserve">
Durch den Betreiber angenommene Restnutzungsdauern. des jeweiligen Anlagenelements.</t>
        </r>
      </text>
    </comment>
    <comment ref="B28" authorId="0">
      <text>
        <r>
          <rPr>
            <b/>
            <sz val="10"/>
            <rFont val="Tahoma"/>
            <family val="2"/>
          </rPr>
          <t xml:space="preserve">Buchwerte:  </t>
        </r>
        <r>
          <rPr>
            <sz val="10"/>
            <rFont val="Tahoma"/>
            <family val="2"/>
          </rPr>
          <t xml:space="preserve">
Nettobuchwerte aus Anlagenbuchhaltung oder Bilanz. (Nettobuchwerte entsprechen den Anschaffungswerten plus (aktivierte) Erneuerungsinvestitionen abzüglich aller bereits getätigten Abschreibungen. (Den Anschaffungswerten zugerechnet werden auch Planungskosten und allfällige Bauzinsen, sofern diese aktiviert wurden.)  
</t>
        </r>
        <r>
          <rPr>
            <b/>
            <sz val="10"/>
            <rFont val="Tahoma"/>
            <family val="2"/>
          </rPr>
          <t xml:space="preserve">Erstellungs- bzw. Erneuerungsjahr:  </t>
        </r>
        <r>
          <rPr>
            <sz val="10"/>
            <rFont val="Tahoma"/>
            <family val="2"/>
          </rPr>
          <t xml:space="preserve">
Jahr der (Wieder-) Inbetriebnahme nach Erstellung- bzw. Erneuerung des jewei-ligen Anlagenelementes. 
</t>
        </r>
        <r>
          <rPr>
            <b/>
            <sz val="10"/>
            <rFont val="Tahoma"/>
            <family val="2"/>
          </rPr>
          <t xml:space="preserve">Restnutzungsdauer: </t>
        </r>
        <r>
          <rPr>
            <sz val="10"/>
            <rFont val="Tahoma"/>
            <family val="2"/>
          </rPr>
          <t xml:space="preserve"> 
Durch den Betreiber angenommene Restnutzungsdauern. des jeweiligen Anlagenelements.</t>
        </r>
        <r>
          <rPr>
            <sz val="8"/>
            <rFont val="Tahoma"/>
            <family val="0"/>
          </rPr>
          <t xml:space="preserve">
</t>
        </r>
      </text>
    </comment>
    <comment ref="B31" authorId="0">
      <text>
        <r>
          <rPr>
            <b/>
            <sz val="10"/>
            <rFont val="Tahoma"/>
            <family val="2"/>
          </rPr>
          <t xml:space="preserve">Buchwerte: </t>
        </r>
        <r>
          <rPr>
            <sz val="10"/>
            <rFont val="Tahoma"/>
            <family val="2"/>
          </rPr>
          <t xml:space="preserve"> 
Nettobuchwerte aus Anlagenbuchhaltung oder Bilanz. (Nettobuchwerte entsprechen den Anschaffungswerten plus (aktivierte) Erneuerungsinvestitionen abzüg-lich aller bereits getätigter Abschreibungen. (Den Anschaffungswerten zugerechnet werden auch Planungskosten und allfällige Bauzinsen, sofern diese ak-tiviert wurden.)  
</t>
        </r>
        <r>
          <rPr>
            <b/>
            <sz val="10"/>
            <rFont val="Tahoma"/>
            <family val="2"/>
          </rPr>
          <t xml:space="preserve">Erstellungs- bzw. Erneuerungsjahr: </t>
        </r>
        <r>
          <rPr>
            <sz val="10"/>
            <rFont val="Tahoma"/>
            <family val="2"/>
          </rPr>
          <t xml:space="preserve"> 
Jahr der (Wieder-) Inbetriebnahme nach Erstellung- bzw. Erneuerung des jewei-ligen Anlagenelementes. 
</t>
        </r>
        <r>
          <rPr>
            <b/>
            <sz val="10"/>
            <rFont val="Tahoma"/>
            <family val="2"/>
          </rPr>
          <t xml:space="preserve">Restnutzungsdauer:  </t>
        </r>
        <r>
          <rPr>
            <sz val="10"/>
            <rFont val="Tahoma"/>
            <family val="2"/>
          </rPr>
          <t xml:space="preserve">
Durch den Betreiber angenommene Restnutzungsdauern. des jeweiligen Anlagenklasse bzw. -elements.</t>
        </r>
      </text>
    </comment>
    <comment ref="B36" authorId="0">
      <text>
        <r>
          <rPr>
            <sz val="10"/>
            <rFont val="Tahoma"/>
            <family val="2"/>
          </rPr>
          <t xml:space="preserve">Bezeichnung (Name), Buchwerte, Erneuerungsjahr sowie  angenommenen Restnutzungsdauer von </t>
        </r>
        <r>
          <rPr>
            <b/>
            <sz val="10"/>
            <rFont val="Tahoma"/>
            <family val="2"/>
          </rPr>
          <t xml:space="preserve">Anlagenelementen, die ersetzt wurden, ohne dass die anderen Anlagenelemente der gleichen Anlagenklasse ebenfalls ersetzt wurden. </t>
        </r>
      </text>
    </comment>
    <comment ref="B42" authorId="0">
      <text>
        <r>
          <rPr>
            <b/>
            <sz val="10"/>
            <rFont val="Tahoma"/>
            <family val="2"/>
          </rPr>
          <t>Aktuelle Buchwerte</t>
        </r>
        <r>
          <rPr>
            <sz val="10"/>
            <rFont val="Tahoma"/>
            <family val="2"/>
          </rPr>
          <t xml:space="preserve"> und in den Erhebungsjahren </t>
        </r>
        <r>
          <rPr>
            <b/>
            <sz val="10"/>
            <rFont val="Tahoma"/>
            <family val="2"/>
          </rPr>
          <t>effektiv vorgenommene</t>
        </r>
        <r>
          <rPr>
            <sz val="10"/>
            <rFont val="Tahoma"/>
            <family val="2"/>
          </rPr>
          <t xml:space="preserve"> </t>
        </r>
        <r>
          <rPr>
            <b/>
            <sz val="10"/>
            <rFont val="Tahoma"/>
            <family val="2"/>
          </rPr>
          <t>Abschreibungen</t>
        </r>
        <r>
          <rPr>
            <sz val="10"/>
            <rFont val="Tahoma"/>
            <family val="2"/>
          </rPr>
          <t xml:space="preserve"> auf das Reservematerial, das </t>
        </r>
        <r>
          <rPr>
            <b/>
            <sz val="10"/>
            <rFont val="Tahoma"/>
            <family val="2"/>
          </rPr>
          <t xml:space="preserve">ausschliesslich für den KW-Betrieb </t>
        </r>
        <r>
          <rPr>
            <sz val="10"/>
            <rFont val="Tahoma"/>
            <family val="2"/>
          </rPr>
          <t>angeschafft wurde.</t>
        </r>
      </text>
    </comment>
    <comment ref="B43" authorId="0">
      <text>
        <r>
          <rPr>
            <b/>
            <sz val="10"/>
            <rFont val="Tahoma"/>
            <family val="2"/>
          </rPr>
          <t>Buchwert</t>
        </r>
        <r>
          <rPr>
            <sz val="10"/>
            <rFont val="Tahoma"/>
            <family val="2"/>
          </rPr>
          <t xml:space="preserve"> der zum Kraftwerk gehörenden immateriellen Anlagen, sofern diese aktiviert und nicht bereits in den Sachanlagen enthalten sind. Angabe der </t>
        </r>
        <r>
          <rPr>
            <b/>
            <sz val="10"/>
            <rFont val="Tahoma"/>
            <family val="2"/>
          </rPr>
          <t xml:space="preserve">effektiv vorgenommenen Abschreibungen </t>
        </r>
        <r>
          <rPr>
            <sz val="10"/>
            <rFont val="Tahoma"/>
            <family val="2"/>
          </rPr>
          <t xml:space="preserve">auf den immateriellen Anlagen für die beiden Erhebungsjahre.  
Die immateriellen Anlagen </t>
        </r>
        <r>
          <rPr>
            <b/>
            <sz val="10"/>
            <rFont val="Tahoma"/>
            <family val="2"/>
          </rPr>
          <t>entsprechend der Konzessionsdauer abgeschrieben</t>
        </r>
        <r>
          <rPr>
            <sz val="10"/>
            <rFont val="Tahoma"/>
            <family val="2"/>
          </rPr>
          <t>. 
(Zu den immateriellen Anlagen zählen einmalige Leistungen für Goodwill, Pa-tente, Lizenzen, etc. Einmalige Leistungen für den Konzessionserwerb sind un-ter den Sachanlagen zu aktivieren, solche für den Erwerb von Nutzungsrechten dieser Position zuzurechnen.)</t>
        </r>
        <r>
          <rPr>
            <sz val="8"/>
            <rFont val="Tahoma"/>
            <family val="0"/>
          </rPr>
          <t xml:space="preserve">
</t>
        </r>
      </text>
    </comment>
    <comment ref="E27" authorId="0">
      <text>
        <r>
          <rPr>
            <sz val="10"/>
            <rFont val="Tahoma"/>
            <family val="2"/>
          </rPr>
          <t>Angabe des Jahres, in dem der Betrieb (wieder) aufgenommen wurde. (JJJJ)</t>
        </r>
      </text>
    </comment>
    <comment ref="F27" authorId="0">
      <text>
        <r>
          <rPr>
            <sz val="10"/>
            <rFont val="Tahoma"/>
            <family val="2"/>
          </rPr>
          <t>Angabe der  angenommenen Restlebensdauer.</t>
        </r>
      </text>
    </comment>
  </commentList>
</comments>
</file>

<file path=xl/comments2.xml><?xml version="1.0" encoding="utf-8"?>
<comments xmlns="http://schemas.openxmlformats.org/spreadsheetml/2006/main">
  <authors>
    <author>Roland K?lin</author>
    <author>Urs N?f</author>
  </authors>
  <commentList>
    <comment ref="B32" authorId="0">
      <text>
        <r>
          <rPr>
            <sz val="10"/>
            <rFont val="Tahoma"/>
            <family val="2"/>
          </rPr>
          <t>Beschreiben Sie kurz die Art der Ausgaben (z. B. Aus- und Weiterbildung, Personalanlässe etc.)</t>
        </r>
      </text>
    </comment>
    <comment ref="C4" authorId="1">
      <text>
        <r>
          <rPr>
            <sz val="10"/>
            <rFont val="Tahoma"/>
            <family val="2"/>
          </rPr>
          <t>Beschreiben Sie die Funktion / Tätigkeit des Mitarbeiters im KW.</t>
        </r>
      </text>
    </comment>
    <comment ref="D4" authorId="1">
      <text>
        <r>
          <rPr>
            <sz val="10"/>
            <rFont val="Tahoma"/>
            <family val="2"/>
          </rPr>
          <t xml:space="preserve">Angabe der Anzahl Stellenprozente, 
die der betreffende Mitarbeiter </t>
        </r>
        <r>
          <rPr>
            <b/>
            <sz val="10"/>
            <rFont val="Tahoma"/>
            <family val="2"/>
          </rPr>
          <t>für den Kraftwerksbetrieb</t>
        </r>
        <r>
          <rPr>
            <sz val="10"/>
            <rFont val="Tahoma"/>
            <family val="2"/>
          </rPr>
          <t xml:space="preserve"> gearbeitet hat. </t>
        </r>
      </text>
    </comment>
    <comment ref="E4" authorId="1">
      <text>
        <r>
          <rPr>
            <b/>
            <sz val="10"/>
            <rFont val="Tahoma"/>
            <family val="2"/>
          </rPr>
          <t>Effektiv</t>
        </r>
        <r>
          <rPr>
            <sz val="10"/>
            <rFont val="Tahoma"/>
            <family val="2"/>
          </rPr>
          <t xml:space="preserve"> ausbezahlter Jahreslohn inkl. Sozialleistungen, Ferien, Gratifikation etc.</t>
        </r>
      </text>
    </comment>
    <comment ref="F4" authorId="1">
      <text>
        <r>
          <rPr>
            <b/>
            <sz val="10"/>
            <rFont val="Tahoma"/>
            <family val="2"/>
          </rPr>
          <t>Keine Daten eingeben</t>
        </r>
        <r>
          <rPr>
            <sz val="10"/>
            <rFont val="Tahoma"/>
            <family val="2"/>
          </rPr>
          <t>, ansonsten die enthaltenen Funktionen verloren gehen.</t>
        </r>
      </text>
    </comment>
    <comment ref="D11" authorId="1">
      <text>
        <r>
          <rPr>
            <sz val="10"/>
            <rFont val="Tahoma"/>
            <family val="2"/>
          </rPr>
          <t xml:space="preserve">Angabe der Anzahl Stellenprozente, 
die der betreffende Mitarbeiter für den </t>
        </r>
        <r>
          <rPr>
            <b/>
            <sz val="10"/>
            <rFont val="Tahoma"/>
            <family val="2"/>
          </rPr>
          <t>Kraftwerksbetrieb</t>
        </r>
        <r>
          <rPr>
            <sz val="10"/>
            <rFont val="Tahoma"/>
            <family val="2"/>
          </rPr>
          <t xml:space="preserve"> gearbeitet hat. </t>
        </r>
      </text>
    </comment>
    <comment ref="E11" authorId="1">
      <text>
        <r>
          <rPr>
            <b/>
            <sz val="10"/>
            <rFont val="Tahoma"/>
            <family val="2"/>
          </rPr>
          <t>Effektiv</t>
        </r>
        <r>
          <rPr>
            <sz val="10"/>
            <rFont val="Tahoma"/>
            <family val="2"/>
          </rPr>
          <t xml:space="preserve"> ausbezahlter Jahreslohn inkl. Sozialleistungen, Ferien, Gratifikation etc.</t>
        </r>
      </text>
    </comment>
    <comment ref="C19" authorId="1">
      <text>
        <r>
          <rPr>
            <sz val="10"/>
            <rFont val="Tahoma"/>
            <family val="2"/>
          </rPr>
          <t>Beschreiben Sie die Art der verrichteten Arbeiten 
(z. B. Planungsarbeiten, Unterhaltsarbeiten etc.)</t>
        </r>
      </text>
    </comment>
    <comment ref="D19" authorId="1">
      <text>
        <r>
          <rPr>
            <sz val="10"/>
            <rFont val="Tahoma"/>
            <family val="2"/>
          </rPr>
          <t>Angabe der Stunden an Eigenleistungen, die für den Kraftwerksbetrieb erforderlich waren.</t>
        </r>
        <r>
          <rPr>
            <sz val="8"/>
            <rFont val="Tahoma"/>
            <family val="0"/>
          </rPr>
          <t xml:space="preserve"> </t>
        </r>
      </text>
    </comment>
    <comment ref="E19" authorId="1">
      <text>
        <r>
          <rPr>
            <sz val="10"/>
            <rFont val="Tahoma"/>
            <family val="2"/>
          </rPr>
          <t>Für Planungsarbeiten kann ein Stundenansatz von 80.- Fr./h, für Unterhaltsar-beiten von 45.- Fr. /h verrechnet werden.</t>
        </r>
      </text>
    </comment>
    <comment ref="F19" authorId="1">
      <text>
        <r>
          <rPr>
            <b/>
            <sz val="10"/>
            <rFont val="Tahoma"/>
            <family val="2"/>
          </rPr>
          <t>Keine Daten eingeben</t>
        </r>
        <r>
          <rPr>
            <sz val="10"/>
            <rFont val="Tahoma"/>
            <family val="2"/>
          </rPr>
          <t>, ansonsten die enthaltenen Funktionen verloren gehen.</t>
        </r>
      </text>
    </comment>
    <comment ref="E32" authorId="1">
      <text>
        <r>
          <rPr>
            <sz val="10"/>
            <rFont val="Tahoma"/>
            <family val="2"/>
          </rPr>
          <t>Angabe des Anteils des übrigen Personalaufwandes, der dem KW zugeordnet werden kann in %.</t>
        </r>
      </text>
    </comment>
    <comment ref="B44" authorId="1">
      <text>
        <r>
          <rPr>
            <sz val="10"/>
            <rFont val="Tahoma"/>
            <family val="2"/>
          </rPr>
          <t>Keine Daten eingeben, sonst gehen die enthaltenen Funktionen verloren.</t>
        </r>
      </text>
    </comment>
  </commentList>
</comments>
</file>

<file path=xl/sharedStrings.xml><?xml version="1.0" encoding="utf-8"?>
<sst xmlns="http://schemas.openxmlformats.org/spreadsheetml/2006/main" count="142" uniqueCount="109">
  <si>
    <t>Kraftwerksname/Standort:</t>
  </si>
  <si>
    <t>Eigentümer des KW</t>
  </si>
  <si>
    <t>Jahr der Konzessionserteilung</t>
  </si>
  <si>
    <t>Dauer der Konzession:  Bis</t>
  </si>
  <si>
    <t>Personalien</t>
  </si>
  <si>
    <t>Name des Ausfüllenden</t>
  </si>
  <si>
    <t>Adresse des Ausfüllenden</t>
  </si>
  <si>
    <t>Abschreibungen</t>
  </si>
  <si>
    <t>Buchwerte</t>
  </si>
  <si>
    <t>Drosselklappen, Schieber und andere Abschlussorgane; Schützen; Turbinen und Pumpen</t>
  </si>
  <si>
    <t>Krananlagen, Lifte, Aufzüge und Seilbahnen, Rechenreinigungsanlagen</t>
  </si>
  <si>
    <t>Batterien</t>
  </si>
  <si>
    <t>Eigenverbrauchsanlagen, Transformatoren, Generatoren</t>
  </si>
  <si>
    <t>Motoren, Kondensatoren, stationäre Notstromgruppen</t>
  </si>
  <si>
    <t>Schutz- und Steuereinrichtungen</t>
  </si>
  <si>
    <t>Anteil Sachanlage betrachtetes KW an Sachanlagen Gesellschaft</t>
  </si>
  <si>
    <t>Löhne und Abgaben</t>
  </si>
  <si>
    <t>Total Löhne und Abgaben</t>
  </si>
  <si>
    <t>Eigenleistungen</t>
  </si>
  <si>
    <t>Anzahl Stunden</t>
  </si>
  <si>
    <t>Total übriger Personalaufwand</t>
  </si>
  <si>
    <t>Übriger Personalaufwand</t>
  </si>
  <si>
    <t>Anlass / Grund</t>
  </si>
  <si>
    <t>Bemerkungen</t>
  </si>
  <si>
    <t>Datum</t>
  </si>
  <si>
    <t>Reservematerial KW</t>
  </si>
  <si>
    <t>Bauliche Anlagenteile des KW</t>
  </si>
  <si>
    <t>Mechanische Anlagen KW</t>
  </si>
  <si>
    <t>Elektrische Anlagen KW</t>
  </si>
  <si>
    <t>jahr</t>
  </si>
  <si>
    <t>Immaterielle Anlagen KW</t>
  </si>
  <si>
    <t>Produktionsanlage</t>
  </si>
  <si>
    <t>Total Löhne und Abgaben 1998</t>
  </si>
  <si>
    <t>Jahreslohn brutto</t>
  </si>
  <si>
    <t>Funktion in KW</t>
  </si>
  <si>
    <t>KW-Stellenproz.</t>
  </si>
  <si>
    <t>Total</t>
  </si>
  <si>
    <t>Total Eigenleistungen</t>
  </si>
  <si>
    <t>Anzatz in Fr.</t>
  </si>
  <si>
    <t>Kosten in Fr.</t>
  </si>
  <si>
    <t>Anteil  KW in %</t>
  </si>
  <si>
    <t>Personalaufwand KW</t>
  </si>
  <si>
    <t>Kraftwerksanlagen</t>
  </si>
  <si>
    <t>Total Kraftwerksanlagen</t>
  </si>
  <si>
    <t>übrige Sachanlagen KW</t>
  </si>
  <si>
    <t>Total Abschreibungen KW</t>
  </si>
  <si>
    <t>Total Sachanlagen KW</t>
  </si>
  <si>
    <t>[1]</t>
  </si>
  <si>
    <t>[2]</t>
  </si>
  <si>
    <t>[3]</t>
  </si>
  <si>
    <t>[4]</t>
  </si>
  <si>
    <t>Bau- oder Erneuerungs-</t>
  </si>
  <si>
    <t>Bauliche Anlagenteile KW</t>
  </si>
  <si>
    <t>[B1]</t>
  </si>
  <si>
    <t>[B2]</t>
  </si>
  <si>
    <t>[B3]</t>
  </si>
  <si>
    <t>[B4]</t>
  </si>
  <si>
    <t>[B5]</t>
  </si>
  <si>
    <t>[B6]</t>
  </si>
  <si>
    <t>Name</t>
  </si>
  <si>
    <t>Erneuerte Anlagenelemente KW</t>
  </si>
  <si>
    <t>Erneuerte Anlagenelemente</t>
  </si>
  <si>
    <t xml:space="preserve">effektiv </t>
  </si>
  <si>
    <t>Art der Arbeit</t>
  </si>
  <si>
    <t>Buchwerte Kraftwerksanlagen</t>
  </si>
  <si>
    <t>Total Buchwerte KW</t>
  </si>
  <si>
    <r>
      <t xml:space="preserve">Immaterielle Anlagen </t>
    </r>
    <r>
      <rPr>
        <b/>
        <sz val="12"/>
        <rFont val="Arial"/>
        <family val="2"/>
      </rPr>
      <t>KW</t>
    </r>
  </si>
  <si>
    <r>
      <t>Reservematerial</t>
    </r>
    <r>
      <rPr>
        <b/>
        <sz val="11"/>
        <rFont val="Arial"/>
        <family val="2"/>
      </rPr>
      <t xml:space="preserve"> KW</t>
    </r>
  </si>
  <si>
    <t>Total  KW-Anlagen</t>
  </si>
  <si>
    <t>Bemerkungen:</t>
  </si>
  <si>
    <t>effektiv</t>
  </si>
  <si>
    <t>Restnutzungs-dauer ab</t>
  </si>
  <si>
    <t>Bau- / Anschaffungs</t>
  </si>
  <si>
    <t>minimale Abschreibs- fristen</t>
  </si>
  <si>
    <t>[5]</t>
  </si>
  <si>
    <t>[6]</t>
  </si>
  <si>
    <t>[7]</t>
  </si>
  <si>
    <t>[8]</t>
  </si>
  <si>
    <t>[9]</t>
  </si>
  <si>
    <t>[10]</t>
  </si>
  <si>
    <t>[11]</t>
  </si>
  <si>
    <t>[12]</t>
  </si>
  <si>
    <t>[13]</t>
  </si>
  <si>
    <t>[14]</t>
  </si>
  <si>
    <t>[15]</t>
  </si>
  <si>
    <t>[16]</t>
  </si>
  <si>
    <t>[17]</t>
  </si>
  <si>
    <t>[18]</t>
  </si>
  <si>
    <t>[19]</t>
  </si>
  <si>
    <t>[20]</t>
  </si>
  <si>
    <t>[21]</t>
  </si>
  <si>
    <t>[22]</t>
  </si>
  <si>
    <t>[23]</t>
  </si>
  <si>
    <t>Name des Mitarbeiters</t>
  </si>
  <si>
    <t>Funktion im KW</t>
  </si>
  <si>
    <t>Ansatz in Fr.</t>
  </si>
  <si>
    <t>Restnuztungs-dauer ab</t>
  </si>
  <si>
    <t>Tel. / Fax / e-mail des Ausfüllenden</t>
  </si>
  <si>
    <r>
      <t xml:space="preserve">Anlagevermögen </t>
    </r>
    <r>
      <rPr>
        <b/>
        <sz val="11"/>
        <rFont val="Arial"/>
        <family val="2"/>
      </rPr>
      <t>Unternehmen</t>
    </r>
  </si>
  <si>
    <r>
      <t xml:space="preserve">Sachanlagen </t>
    </r>
    <r>
      <rPr>
        <b/>
        <sz val="11"/>
        <rFont val="Arial"/>
        <family val="2"/>
      </rPr>
      <t>Unternehmen</t>
    </r>
  </si>
  <si>
    <r>
      <t xml:space="preserve">Reservematerial </t>
    </r>
    <r>
      <rPr>
        <b/>
        <sz val="11"/>
        <rFont val="Arial"/>
        <family val="2"/>
      </rPr>
      <t>Unternehmen</t>
    </r>
  </si>
  <si>
    <r>
      <t xml:space="preserve">übrige Sachanlagen </t>
    </r>
    <r>
      <rPr>
        <b/>
        <sz val="11"/>
        <rFont val="Arial"/>
        <family val="2"/>
      </rPr>
      <t xml:space="preserve">Unternehmen </t>
    </r>
  </si>
  <si>
    <r>
      <t xml:space="preserve">Diese Tabelle erfasst die verschiedenen Anlagenteile des Kraftwerks. Erforderlich sind dazu die Daten über aktuelle Buchwerte, Bau- oder Erneuerungsjahre sowie kalkulierte Restnutzungsdauern. Das KW besteht grob aus drei "Anlagenkategorien": bauliche, mechanische und elektrische. Diese drei Anlagekategorien bestehen ihrerseits aus Klassen mit Anlagenelementen von identischer Lebensdauer. </t>
    </r>
    <r>
      <rPr>
        <b/>
        <sz val="11"/>
        <rFont val="Arial"/>
        <family val="2"/>
      </rPr>
      <t>Wenn einzelne Elemente dieser Klassen separat ersetzt oder erneuert wurden, müssen diese  in den Feldern [A4a - A4c] separat aufgeführt werden.</t>
    </r>
  </si>
  <si>
    <t>[24]</t>
  </si>
  <si>
    <t>[25]</t>
  </si>
  <si>
    <r>
      <t xml:space="preserve">Ausgleichsbecken, Auslaufbauwerke, </t>
    </r>
    <r>
      <rPr>
        <sz val="10"/>
        <rFont val="Arial"/>
        <family val="2"/>
      </rPr>
      <t>Brücken, Wege, Strassen, Schiffschleuse, Druckschächte, Entsanderanlagen, Kanäle, Kavernen, Staumauern, Dämme, Wehre, Wassermessstationen, -reservoirs und -schlösser, Druckleitungen inkl. Verteilleitungen</t>
    </r>
  </si>
  <si>
    <t>Heimfallende (!) Grundstücke</t>
  </si>
  <si>
    <t>Heimfallende Grundstücke</t>
  </si>
  <si>
    <r>
      <t xml:space="preserve">In dieser Tabelle sind </t>
    </r>
    <r>
      <rPr>
        <b/>
        <sz val="11"/>
        <rFont val="Arial"/>
        <family val="2"/>
      </rPr>
      <t>ausschliesslich</t>
    </r>
    <r>
      <rPr>
        <sz val="11"/>
        <rFont val="Arial"/>
        <family val="2"/>
      </rPr>
      <t xml:space="preserve"> der </t>
    </r>
    <r>
      <rPr>
        <b/>
        <sz val="11"/>
        <rFont val="Arial"/>
        <family val="2"/>
      </rPr>
      <t>Aufwand für festangestellte Mitarbeiter und die Eigenleistungen des Besitzers</t>
    </r>
    <r>
      <rPr>
        <sz val="11"/>
        <rFont val="Arial"/>
        <family val="2"/>
      </rPr>
      <t xml:space="preserve"> anzugeben. Der Aufwand für </t>
    </r>
    <r>
      <rPr>
        <b/>
        <sz val="11"/>
        <rFont val="Arial"/>
        <family val="2"/>
      </rPr>
      <t>Temporärpersonal</t>
    </r>
    <r>
      <rPr>
        <sz val="11"/>
        <rFont val="Arial"/>
        <family val="2"/>
      </rPr>
      <t xml:space="preserve"> ist bei der </t>
    </r>
    <r>
      <rPr>
        <b/>
        <sz val="11"/>
        <rFont val="Arial"/>
        <family val="2"/>
      </rPr>
      <t>Selbstdeklaration</t>
    </r>
    <r>
      <rPr>
        <sz val="11"/>
        <rFont val="Arial"/>
        <family val="2"/>
      </rPr>
      <t xml:space="preserve"> unter der Position </t>
    </r>
    <r>
      <rPr>
        <b/>
        <sz val="11"/>
        <rFont val="Arial"/>
        <family val="2"/>
      </rPr>
      <t>"Fremleistungen" [10b]</t>
    </r>
    <r>
      <rPr>
        <sz val="11"/>
        <rFont val="Arial"/>
        <family val="2"/>
      </rPr>
      <t xml:space="preserve"> anzugeben.</t>
    </r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</si>
</sst>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mmmmm\-yy"/>
    <numFmt numFmtId="165" formatCode="yy"/>
    <numFmt numFmtId="166" formatCode="yyyy"/>
    <numFmt numFmtId="167" formatCode="0.0%"/>
    <numFmt numFmtId="168" formatCode="#,##0_ ;[Red]\-#,##0\ "/>
    <numFmt numFmtId="169" formatCode="yyyy\-mm\-dd"/>
  </numFmts>
  <fonts count="2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3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wrapText="1"/>
    </xf>
    <xf numFmtId="3" fontId="2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6" fontId="0" fillId="0" borderId="2" xfId="0" applyNumberFormat="1" applyBorder="1" applyAlignment="1">
      <alignment/>
    </xf>
    <xf numFmtId="14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7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10" fontId="2" fillId="0" borderId="0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8" fontId="8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" fontId="3" fillId="0" borderId="0" xfId="0" applyNumberFormat="1" applyFont="1" applyAlignment="1">
      <alignment horizontal="left"/>
    </xf>
    <xf numFmtId="14" fontId="7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wrapText="1"/>
    </xf>
    <xf numFmtId="0" fontId="5" fillId="0" borderId="0" xfId="0" applyFont="1" applyFill="1" applyAlignment="1">
      <alignment/>
    </xf>
    <xf numFmtId="0" fontId="3" fillId="0" borderId="4" xfId="0" applyFont="1" applyFill="1" applyBorder="1" applyAlignment="1">
      <alignment/>
    </xf>
    <xf numFmtId="0" fontId="3" fillId="0" borderId="0" xfId="0" applyFont="1" applyFill="1" applyAlignment="1">
      <alignment/>
    </xf>
    <xf numFmtId="1" fontId="7" fillId="0" borderId="0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0" fontId="16" fillId="0" borderId="1" xfId="0" applyFont="1" applyBorder="1" applyAlignment="1">
      <alignment wrapText="1"/>
    </xf>
    <xf numFmtId="3" fontId="16" fillId="0" borderId="1" xfId="0" applyNumberFormat="1" applyFont="1" applyBorder="1" applyAlignment="1">
      <alignment wrapText="1"/>
    </xf>
    <xf numFmtId="9" fontId="17" fillId="0" borderId="2" xfId="0" applyNumberFormat="1" applyFont="1" applyBorder="1" applyAlignment="1">
      <alignment/>
    </xf>
    <xf numFmtId="3" fontId="17" fillId="0" borderId="2" xfId="0" applyNumberFormat="1" applyFont="1" applyBorder="1" applyAlignment="1">
      <alignment/>
    </xf>
    <xf numFmtId="9" fontId="17" fillId="0" borderId="3" xfId="0" applyNumberFormat="1" applyFont="1" applyBorder="1" applyAlignment="1">
      <alignment/>
    </xf>
    <xf numFmtId="3" fontId="17" fillId="0" borderId="3" xfId="0" applyNumberFormat="1" applyFont="1" applyBorder="1" applyAlignment="1">
      <alignment/>
    </xf>
    <xf numFmtId="0" fontId="16" fillId="0" borderId="4" xfId="0" applyFont="1" applyFill="1" applyBorder="1" applyAlignment="1">
      <alignment/>
    </xf>
    <xf numFmtId="3" fontId="16" fillId="0" borderId="4" xfId="0" applyNumberFormat="1" applyFont="1" applyFill="1" applyBorder="1" applyAlignment="1">
      <alignment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right" wrapText="1"/>
    </xf>
    <xf numFmtId="3" fontId="0" fillId="0" borderId="2" xfId="0" applyNumberFormat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2" fillId="0" borderId="5" xfId="0" applyNumberFormat="1" applyFont="1" applyBorder="1" applyAlignment="1">
      <alignment/>
    </xf>
    <xf numFmtId="3" fontId="2" fillId="2" borderId="0" xfId="0" applyNumberFormat="1" applyFont="1" applyFill="1" applyBorder="1" applyAlignment="1">
      <alignment/>
    </xf>
    <xf numFmtId="1" fontId="2" fillId="2" borderId="0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8" fillId="0" borderId="0" xfId="0" applyFont="1" applyAlignment="1" applyProtection="1">
      <alignment horizontal="right"/>
      <protection/>
    </xf>
    <xf numFmtId="49" fontId="2" fillId="0" borderId="1" xfId="0" applyNumberFormat="1" applyFont="1" applyBorder="1" applyAlignment="1">
      <alignment/>
    </xf>
    <xf numFmtId="14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1" xfId="0" applyFont="1" applyBorder="1" applyAlignment="1">
      <alignment/>
    </xf>
    <xf numFmtId="2" fontId="6" fillId="0" borderId="1" xfId="0" applyNumberFormat="1" applyFont="1" applyBorder="1" applyAlignment="1">
      <alignment/>
    </xf>
    <xf numFmtId="0" fontId="7" fillId="0" borderId="6" xfId="0" applyFont="1" applyBorder="1" applyAlignment="1">
      <alignment/>
    </xf>
    <xf numFmtId="49" fontId="2" fillId="0" borderId="7" xfId="0" applyNumberFormat="1" applyFont="1" applyBorder="1" applyAlignment="1">
      <alignment/>
    </xf>
    <xf numFmtId="49" fontId="2" fillId="0" borderId="8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  <xf numFmtId="168" fontId="0" fillId="0" borderId="9" xfId="0" applyNumberFormat="1" applyFont="1" applyBorder="1" applyAlignment="1">
      <alignment/>
    </xf>
    <xf numFmtId="0" fontId="2" fillId="0" borderId="6" xfId="0" applyFont="1" applyBorder="1" applyAlignment="1">
      <alignment/>
    </xf>
    <xf numFmtId="168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166" fontId="6" fillId="0" borderId="6" xfId="0" applyNumberFormat="1" applyFont="1" applyBorder="1" applyAlignment="1">
      <alignment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1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NumberFormat="1" applyFont="1" applyAlignment="1">
      <alignment/>
    </xf>
    <xf numFmtId="3" fontId="18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85" zoomScaleNormal="85" workbookViewId="0" topLeftCell="A4">
      <selection activeCell="A2" sqref="A2"/>
    </sheetView>
  </sheetViews>
  <sheetFormatPr defaultColWidth="11.421875" defaultRowHeight="12.75"/>
  <cols>
    <col min="1" max="1" width="5.7109375" style="109" customWidth="1"/>
    <col min="2" max="2" width="44.8515625" style="0" customWidth="1"/>
    <col min="3" max="4" width="12.8515625" style="0" bestFit="1" customWidth="1"/>
    <col min="5" max="5" width="14.28125" style="0" customWidth="1"/>
    <col min="6" max="6" width="14.57421875" style="0" customWidth="1"/>
    <col min="7" max="7" width="58.57421875" style="0" customWidth="1"/>
  </cols>
  <sheetData>
    <row r="1" spans="1:7" ht="63.75" customHeight="1">
      <c r="A1" s="122" t="s">
        <v>102</v>
      </c>
      <c r="B1" s="122"/>
      <c r="C1" s="122"/>
      <c r="D1" s="122"/>
      <c r="E1" s="122"/>
      <c r="F1" s="122"/>
      <c r="G1" s="122"/>
    </row>
    <row r="2" spans="1:7" ht="27.75" customHeight="1">
      <c r="A2" s="105"/>
      <c r="B2" s="83"/>
      <c r="C2" s="83"/>
      <c r="D2" s="83"/>
      <c r="E2" s="83"/>
      <c r="F2" s="83"/>
      <c r="G2" s="83"/>
    </row>
    <row r="3" spans="1:7" s="7" customFormat="1" ht="20.25" customHeight="1">
      <c r="A3" s="111" t="s">
        <v>24</v>
      </c>
      <c r="C3" s="52">
        <v>36161</v>
      </c>
      <c r="D3" s="53"/>
      <c r="G3" s="84">
        <f>YEAR(C3)</f>
        <v>1999</v>
      </c>
    </row>
    <row r="4" spans="1:5" s="9" customFormat="1" ht="20.25" customHeight="1">
      <c r="A4" s="111" t="s">
        <v>31</v>
      </c>
      <c r="B4" s="7"/>
      <c r="C4" s="86"/>
      <c r="D4" s="87"/>
      <c r="E4" s="90" t="s">
        <v>23</v>
      </c>
    </row>
    <row r="5" spans="1:7" s="3" customFormat="1" ht="27.75" customHeight="1" thickBot="1">
      <c r="A5" s="106" t="s">
        <v>47</v>
      </c>
      <c r="B5" s="3" t="s">
        <v>0</v>
      </c>
      <c r="C5" s="85"/>
      <c r="D5" s="85"/>
      <c r="E5" s="91"/>
      <c r="F5" s="88"/>
      <c r="G5" s="88"/>
    </row>
    <row r="6" spans="1:7" s="3" customFormat="1" ht="27.75" customHeight="1" thickBot="1">
      <c r="A6" s="106" t="s">
        <v>48</v>
      </c>
      <c r="B6" s="3" t="s">
        <v>1</v>
      </c>
      <c r="C6" s="85"/>
      <c r="D6" s="78"/>
      <c r="E6" s="92"/>
      <c r="F6" s="88"/>
      <c r="G6" s="88"/>
    </row>
    <row r="7" spans="1:7" s="3" customFormat="1" ht="27.75" customHeight="1" thickBot="1">
      <c r="A7" s="106" t="s">
        <v>49</v>
      </c>
      <c r="B7" s="3" t="s">
        <v>2</v>
      </c>
      <c r="C7" s="80"/>
      <c r="D7" s="78"/>
      <c r="E7" s="92"/>
      <c r="F7" s="89"/>
      <c r="G7" s="88"/>
    </row>
    <row r="8" spans="1:7" s="3" customFormat="1" ht="27.75" customHeight="1" thickBot="1">
      <c r="A8" s="106" t="s">
        <v>50</v>
      </c>
      <c r="B8" s="3" t="s">
        <v>3</v>
      </c>
      <c r="C8" s="80"/>
      <c r="D8" s="78"/>
      <c r="E8" s="92"/>
      <c r="F8" s="88"/>
      <c r="G8" s="88"/>
    </row>
    <row r="9" spans="1:5" s="3" customFormat="1" ht="18" customHeight="1">
      <c r="A9" s="106"/>
      <c r="E9" s="21"/>
    </row>
    <row r="10" spans="1:5" s="1" customFormat="1" ht="22.5" customHeight="1" thickBot="1">
      <c r="A10" s="111" t="s">
        <v>4</v>
      </c>
      <c r="C10" s="7"/>
      <c r="D10" s="7"/>
      <c r="E10" s="7"/>
    </row>
    <row r="11" spans="1:6" s="3" customFormat="1" ht="27.75" customHeight="1" thickBot="1">
      <c r="A11" s="106" t="s">
        <v>74</v>
      </c>
      <c r="B11" s="3" t="s">
        <v>5</v>
      </c>
      <c r="C11" s="78"/>
      <c r="D11" s="78"/>
      <c r="E11" s="78"/>
      <c r="F11" s="78"/>
    </row>
    <row r="12" spans="1:6" s="3" customFormat="1" ht="27.75" customHeight="1" thickBot="1">
      <c r="A12" s="106" t="s">
        <v>75</v>
      </c>
      <c r="B12" s="3" t="s">
        <v>6</v>
      </c>
      <c r="C12" s="78"/>
      <c r="D12" s="78"/>
      <c r="E12" s="78"/>
      <c r="F12" s="78"/>
    </row>
    <row r="13" spans="1:6" s="3" customFormat="1" ht="27.75" customHeight="1" thickBot="1">
      <c r="A13" s="106" t="s">
        <v>76</v>
      </c>
      <c r="B13" s="3" t="s">
        <v>97</v>
      </c>
      <c r="C13" s="78"/>
      <c r="D13" s="78"/>
      <c r="E13" s="78"/>
      <c r="F13" s="78"/>
    </row>
    <row r="14" ht="12.75"/>
    <row r="15" spans="1:5" s="3" customFormat="1" ht="18" customHeight="1">
      <c r="A15" s="106"/>
      <c r="C15" s="6">
        <f>G3-1</f>
        <v>1998</v>
      </c>
      <c r="D15" s="6">
        <f>ErstesErhebungsjahr-1</f>
        <v>1997</v>
      </c>
      <c r="E15" s="21"/>
    </row>
    <row r="16" spans="1:5" s="9" customFormat="1" ht="20.25" customHeight="1">
      <c r="A16" s="106" t="s">
        <v>77</v>
      </c>
      <c r="B16" s="3" t="s">
        <v>98</v>
      </c>
      <c r="C16" s="79"/>
      <c r="D16" s="79"/>
      <c r="E16" s="3"/>
    </row>
    <row r="17" spans="1:6" ht="15.75">
      <c r="A17" s="106" t="s">
        <v>78</v>
      </c>
      <c r="B17" s="3" t="s">
        <v>99</v>
      </c>
      <c r="C17" s="79"/>
      <c r="D17" s="79"/>
      <c r="E17" s="8"/>
      <c r="F17" s="10"/>
    </row>
    <row r="18" spans="1:5" s="7" customFormat="1" ht="21" customHeight="1">
      <c r="A18" s="106" t="s">
        <v>79</v>
      </c>
      <c r="B18" s="4" t="s">
        <v>100</v>
      </c>
      <c r="C18" s="79"/>
      <c r="D18" s="79"/>
      <c r="E18" s="3"/>
    </row>
    <row r="19" spans="1:4" s="7" customFormat="1" ht="21" customHeight="1">
      <c r="A19" s="106" t="s">
        <v>80</v>
      </c>
      <c r="B19" s="4" t="s">
        <v>101</v>
      </c>
      <c r="C19" s="79"/>
      <c r="D19" s="79"/>
    </row>
    <row r="20" ht="12.75"/>
    <row r="21" spans="1:2" s="101" customFormat="1" ht="27.75" customHeight="1" thickBot="1">
      <c r="A21" s="110" t="s">
        <v>69</v>
      </c>
      <c r="B21" s="100"/>
    </row>
    <row r="22" spans="1:7" s="7" customFormat="1" ht="37.5" customHeight="1" thickBot="1">
      <c r="A22" s="107"/>
      <c r="B22" s="100"/>
      <c r="C22" s="101"/>
      <c r="D22" s="101"/>
      <c r="E22" s="101"/>
      <c r="F22" s="101"/>
      <c r="G22" s="101"/>
    </row>
    <row r="23" spans="1:7" s="7" customFormat="1" ht="30" customHeight="1">
      <c r="A23" s="106"/>
      <c r="B23" s="6" t="s">
        <v>64</v>
      </c>
      <c r="C23" s="121" t="s">
        <v>8</v>
      </c>
      <c r="D23" s="121"/>
      <c r="E23" s="12" t="s">
        <v>51</v>
      </c>
      <c r="F23" s="12" t="s">
        <v>96</v>
      </c>
      <c r="G23" s="93" t="s">
        <v>23</v>
      </c>
    </row>
    <row r="24" spans="1:7" s="8" customFormat="1" ht="19.5" customHeight="1">
      <c r="A24" s="108"/>
      <c r="C24" s="22">
        <f>ErstesErhebungsjahr</f>
        <v>1998</v>
      </c>
      <c r="D24" s="22">
        <f>C24-1</f>
        <v>1997</v>
      </c>
      <c r="E24" s="12" t="s">
        <v>29</v>
      </c>
      <c r="F24" s="51">
        <f>C24+1</f>
        <v>1999</v>
      </c>
      <c r="G24" s="94"/>
    </row>
    <row r="25" spans="1:7" s="8" customFormat="1" ht="19.5" customHeight="1">
      <c r="A25" s="106" t="s">
        <v>81</v>
      </c>
      <c r="B25" s="3" t="s">
        <v>106</v>
      </c>
      <c r="C25" s="79"/>
      <c r="D25" s="79"/>
      <c r="E25" s="12"/>
      <c r="F25" s="51"/>
      <c r="G25" s="94"/>
    </row>
    <row r="26" spans="1:7" s="8" customFormat="1" ht="19.5" customHeight="1">
      <c r="A26" s="108"/>
      <c r="B26" s="8" t="s">
        <v>52</v>
      </c>
      <c r="C26" s="22"/>
      <c r="D26" s="22"/>
      <c r="E26" s="12"/>
      <c r="F26" s="51"/>
      <c r="G26" s="94"/>
    </row>
    <row r="27" spans="1:7" ht="72" customHeight="1">
      <c r="A27" s="106" t="s">
        <v>82</v>
      </c>
      <c r="B27" s="14" t="s">
        <v>105</v>
      </c>
      <c r="C27" s="79"/>
      <c r="D27" s="79"/>
      <c r="E27" s="80">
        <v>1995</v>
      </c>
      <c r="F27" s="79">
        <v>1</v>
      </c>
      <c r="G27" s="95"/>
    </row>
    <row r="28" spans="2:7" s="8" customFormat="1" ht="20.25" customHeight="1">
      <c r="B28" s="8" t="s">
        <v>27</v>
      </c>
      <c r="C28" s="13">
        <f>C29+C30</f>
        <v>0</v>
      </c>
      <c r="D28" s="13">
        <f>D29+D30</f>
        <v>0</v>
      </c>
      <c r="G28" s="96"/>
    </row>
    <row r="29" spans="1:7" ht="32.25" customHeight="1">
      <c r="A29" s="106" t="s">
        <v>83</v>
      </c>
      <c r="B29" s="14" t="s">
        <v>9</v>
      </c>
      <c r="C29" s="79"/>
      <c r="D29" s="79"/>
      <c r="E29" s="80">
        <v>1980</v>
      </c>
      <c r="F29" s="79">
        <v>1</v>
      </c>
      <c r="G29" s="95"/>
    </row>
    <row r="30" spans="1:7" ht="32.25" customHeight="1">
      <c r="A30" s="106" t="s">
        <v>84</v>
      </c>
      <c r="B30" s="14" t="s">
        <v>10</v>
      </c>
      <c r="C30" s="79">
        <v>0</v>
      </c>
      <c r="D30" s="79">
        <v>0</v>
      </c>
      <c r="E30" s="80">
        <v>2000</v>
      </c>
      <c r="F30" s="79">
        <v>1</v>
      </c>
      <c r="G30" s="95"/>
    </row>
    <row r="31" spans="1:7" s="8" customFormat="1" ht="20.25" customHeight="1">
      <c r="A31" s="106"/>
      <c r="B31" s="8" t="s">
        <v>28</v>
      </c>
      <c r="C31" s="13">
        <f>C32+C33+C34+C35</f>
        <v>0</v>
      </c>
      <c r="D31" s="13">
        <f>D32+D33+D34+D35</f>
        <v>0</v>
      </c>
      <c r="E31" s="81"/>
      <c r="G31" s="96"/>
    </row>
    <row r="32" spans="1:7" ht="17.25" customHeight="1">
      <c r="A32" s="106" t="s">
        <v>85</v>
      </c>
      <c r="B32" s="11" t="s">
        <v>11</v>
      </c>
      <c r="C32" s="79"/>
      <c r="D32" s="79"/>
      <c r="E32" s="80">
        <v>1980</v>
      </c>
      <c r="F32" s="79">
        <v>1</v>
      </c>
      <c r="G32" s="95"/>
    </row>
    <row r="33" spans="1:7" ht="32.25" customHeight="1">
      <c r="A33" s="106" t="s">
        <v>86</v>
      </c>
      <c r="B33" s="14" t="s">
        <v>12</v>
      </c>
      <c r="C33" s="79">
        <v>0</v>
      </c>
      <c r="D33" s="79">
        <v>0</v>
      </c>
      <c r="E33" s="80">
        <v>1950</v>
      </c>
      <c r="F33" s="79">
        <v>1</v>
      </c>
      <c r="G33" s="95"/>
    </row>
    <row r="34" spans="1:7" ht="18" customHeight="1">
      <c r="A34" s="106" t="s">
        <v>87</v>
      </c>
      <c r="B34" s="14" t="s">
        <v>13</v>
      </c>
      <c r="C34" s="79">
        <v>0</v>
      </c>
      <c r="D34" s="79">
        <v>0</v>
      </c>
      <c r="E34" s="80">
        <v>1950</v>
      </c>
      <c r="F34" s="79">
        <v>1</v>
      </c>
      <c r="G34" s="95"/>
    </row>
    <row r="35" spans="1:7" ht="18" customHeight="1">
      <c r="A35" s="106" t="s">
        <v>88</v>
      </c>
      <c r="B35" s="11" t="s">
        <v>14</v>
      </c>
      <c r="C35" s="79">
        <v>0</v>
      </c>
      <c r="D35" s="79">
        <v>0</v>
      </c>
      <c r="E35" s="80">
        <v>1976</v>
      </c>
      <c r="F35" s="79">
        <v>1</v>
      </c>
      <c r="G35" s="95"/>
    </row>
    <row r="36" spans="1:7" ht="19.5" customHeight="1">
      <c r="A36" s="106"/>
      <c r="B36" s="8" t="s">
        <v>60</v>
      </c>
      <c r="C36" s="13">
        <f>SUM(C37:C39)</f>
        <v>0</v>
      </c>
      <c r="D36" s="13">
        <f>SUM(D37:D39)</f>
        <v>0</v>
      </c>
      <c r="E36" s="82"/>
      <c r="F36" s="82"/>
      <c r="G36" s="97"/>
    </row>
    <row r="37" spans="1:7" ht="16.5" customHeight="1">
      <c r="A37" s="106" t="s">
        <v>89</v>
      </c>
      <c r="C37" s="79"/>
      <c r="D37" s="79"/>
      <c r="E37" s="80">
        <v>1997</v>
      </c>
      <c r="F37" s="79">
        <v>1</v>
      </c>
      <c r="G37" s="97"/>
    </row>
    <row r="38" spans="1:7" ht="16.5" customHeight="1">
      <c r="A38" s="106" t="s">
        <v>90</v>
      </c>
      <c r="B38" s="11"/>
      <c r="C38" s="79">
        <v>0</v>
      </c>
      <c r="D38" s="79">
        <v>0</v>
      </c>
      <c r="E38" s="80">
        <v>1995</v>
      </c>
      <c r="F38" s="79">
        <v>1</v>
      </c>
      <c r="G38" s="97"/>
    </row>
    <row r="39" spans="1:7" ht="16.5" customHeight="1">
      <c r="A39" s="106" t="s">
        <v>91</v>
      </c>
      <c r="B39" s="11"/>
      <c r="C39" s="79">
        <v>0</v>
      </c>
      <c r="D39" s="79">
        <v>0</v>
      </c>
      <c r="E39" s="80">
        <v>1993</v>
      </c>
      <c r="F39" s="79">
        <v>1</v>
      </c>
      <c r="G39" s="97"/>
    </row>
    <row r="40" spans="1:7" ht="23.25" customHeight="1">
      <c r="A40" s="106"/>
      <c r="B40" s="11"/>
      <c r="C40" s="121" t="str">
        <f>C23</f>
        <v>Buchwerte</v>
      </c>
      <c r="D40" s="121"/>
      <c r="E40" s="121" t="s">
        <v>7</v>
      </c>
      <c r="F40" s="121"/>
      <c r="G40" s="98"/>
    </row>
    <row r="41" spans="1:7" ht="21.75" customHeight="1">
      <c r="A41" s="106"/>
      <c r="B41" s="6" t="s">
        <v>68</v>
      </c>
      <c r="C41" s="10">
        <f>C31+C28+C27+C36</f>
        <v>0</v>
      </c>
      <c r="D41" s="10">
        <f>D31+D28+D27+D36</f>
        <v>0</v>
      </c>
      <c r="E41" s="35">
        <f>ErstesErhebungsjahr</f>
        <v>1998</v>
      </c>
      <c r="F41" s="35">
        <f>E41-1</f>
        <v>1997</v>
      </c>
      <c r="G41" s="99"/>
    </row>
    <row r="42" spans="1:9" s="3" customFormat="1" ht="17.25" customHeight="1">
      <c r="A42" s="106" t="s">
        <v>92</v>
      </c>
      <c r="B42" s="3" t="s">
        <v>67</v>
      </c>
      <c r="C42" s="79"/>
      <c r="D42" s="79"/>
      <c r="E42" s="79"/>
      <c r="F42" s="79"/>
      <c r="G42" s="95"/>
      <c r="H42" s="7"/>
      <c r="I42" s="7"/>
    </row>
    <row r="43" spans="1:7" s="7" customFormat="1" ht="21" customHeight="1">
      <c r="A43" s="106" t="s">
        <v>103</v>
      </c>
      <c r="B43" s="7" t="s">
        <v>66</v>
      </c>
      <c r="C43" s="79"/>
      <c r="D43" s="79"/>
      <c r="E43" s="79"/>
      <c r="F43" s="79"/>
      <c r="G43" s="95"/>
    </row>
    <row r="44" ht="12.75">
      <c r="A44" s="106"/>
    </row>
    <row r="45" spans="1:7" s="7" customFormat="1" ht="25.5" customHeight="1" thickBot="1">
      <c r="A45" s="106" t="s">
        <v>104</v>
      </c>
      <c r="B45" s="110" t="s">
        <v>69</v>
      </c>
      <c r="C45" s="101"/>
      <c r="D45" s="101"/>
      <c r="E45" s="101"/>
      <c r="F45" s="101"/>
      <c r="G45" s="101"/>
    </row>
    <row r="46" spans="1:7" s="7" customFormat="1" ht="27.75" customHeight="1" thickBot="1">
      <c r="A46" s="107"/>
      <c r="B46" s="100"/>
      <c r="C46" s="101"/>
      <c r="D46" s="101"/>
      <c r="E46" s="101"/>
      <c r="F46" s="101"/>
      <c r="G46" s="101"/>
    </row>
    <row r="47" ht="12.75"/>
    <row r="48" ht="12.75"/>
    <row r="49" ht="12.75"/>
    <row r="50" ht="12.75"/>
    <row r="51" ht="12.75"/>
    <row r="52" ht="12.75"/>
    <row r="53" ht="12.75"/>
  </sheetData>
  <mergeCells count="4">
    <mergeCell ref="C23:D23"/>
    <mergeCell ref="A1:G1"/>
    <mergeCell ref="C40:D40"/>
    <mergeCell ref="E40:F40"/>
  </mergeCells>
  <printOptions/>
  <pageMargins left="0.52" right="0.46" top="1.06" bottom="0.74" header="0.51" footer="0.37"/>
  <pageSetup fitToHeight="2" horizontalDpi="600" verticalDpi="600" orientation="landscape" paperSize="9" scale="83" r:id="rId3"/>
  <headerFooter alignWithMargins="0">
    <oddHeader>&amp;L&amp;"Arial,Fett"&amp;20Angaben zum Kraftwerk</oddHeader>
    <oddFooter>&amp;L&amp;D&amp;R&amp;F&amp;A</oddFooter>
  </headerFooter>
  <rowBreaks count="1" manualBreakCount="1">
    <brk id="2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zoomScaleSheetLayoutView="25" workbookViewId="0" topLeftCell="A1">
      <selection activeCell="A2" sqref="A2"/>
    </sheetView>
  </sheetViews>
  <sheetFormatPr defaultColWidth="11.421875" defaultRowHeight="12.75"/>
  <cols>
    <col min="1" max="1" width="4.00390625" style="0" customWidth="1"/>
    <col min="2" max="2" width="30.8515625" style="0" customWidth="1"/>
    <col min="3" max="3" width="19.140625" style="0" customWidth="1"/>
    <col min="4" max="4" width="14.00390625" style="70" customWidth="1"/>
    <col min="5" max="5" width="14.28125" style="71" customWidth="1"/>
    <col min="6" max="6" width="12.7109375" style="76" customWidth="1"/>
  </cols>
  <sheetData>
    <row r="1" spans="1:7" ht="48" customHeight="1">
      <c r="A1" s="122" t="s">
        <v>108</v>
      </c>
      <c r="B1" s="122"/>
      <c r="C1" s="122"/>
      <c r="D1" s="122"/>
      <c r="E1" s="122"/>
      <c r="F1" s="122"/>
      <c r="G1" s="5"/>
    </row>
    <row r="2" spans="2:7" s="5" customFormat="1" ht="14.25" customHeight="1">
      <c r="B2"/>
      <c r="C2"/>
      <c r="D2" s="70"/>
      <c r="E2" s="71"/>
      <c r="F2" s="76"/>
      <c r="G2"/>
    </row>
    <row r="3" spans="1:6" s="7" customFormat="1" ht="21.75" customHeight="1">
      <c r="A3" s="16" t="s">
        <v>53</v>
      </c>
      <c r="B3" s="8" t="s">
        <v>16</v>
      </c>
      <c r="C3" s="112">
        <f>ErstesErhebungsjahr</f>
        <v>1998</v>
      </c>
      <c r="D3" s="60"/>
      <c r="E3" s="61"/>
      <c r="F3" s="72"/>
    </row>
    <row r="4" spans="2:6" s="15" customFormat="1" ht="17.25" customHeight="1" thickBot="1">
      <c r="B4" s="17" t="s">
        <v>93</v>
      </c>
      <c r="C4" s="17" t="s">
        <v>94</v>
      </c>
      <c r="D4" s="62" t="s">
        <v>35</v>
      </c>
      <c r="E4" s="63" t="s">
        <v>33</v>
      </c>
      <c r="F4" s="73" t="s">
        <v>36</v>
      </c>
    </row>
    <row r="5" spans="1:6" ht="15" customHeight="1">
      <c r="A5" s="2"/>
      <c r="B5" s="18"/>
      <c r="C5" s="18"/>
      <c r="D5" s="64">
        <v>0.6</v>
      </c>
      <c r="E5" s="65"/>
      <c r="F5" s="74">
        <f>E5*D5</f>
        <v>0</v>
      </c>
    </row>
    <row r="6" spans="1:6" ht="15" customHeight="1">
      <c r="A6" s="2"/>
      <c r="B6" s="19"/>
      <c r="C6" s="19"/>
      <c r="D6" s="66"/>
      <c r="E6" s="67"/>
      <c r="F6" s="74">
        <f>E6*D6</f>
        <v>0</v>
      </c>
    </row>
    <row r="7" spans="1:6" ht="15" customHeight="1">
      <c r="A7" s="2"/>
      <c r="B7" s="19"/>
      <c r="C7" s="19"/>
      <c r="D7" s="66"/>
      <c r="E7" s="67"/>
      <c r="F7" s="74">
        <f>E7*D7</f>
        <v>0</v>
      </c>
    </row>
    <row r="8" spans="1:6" ht="15" customHeight="1">
      <c r="A8" s="2"/>
      <c r="B8" s="19"/>
      <c r="C8" s="19"/>
      <c r="D8" s="66"/>
      <c r="E8" s="67"/>
      <c r="F8" s="74">
        <f>E8*D8</f>
        <v>0</v>
      </c>
    </row>
    <row r="9" spans="1:6" s="58" customFormat="1" ht="17.25" customHeight="1" thickBot="1">
      <c r="A9" s="56"/>
      <c r="B9" s="57" t="s">
        <v>32</v>
      </c>
      <c r="C9" s="57"/>
      <c r="D9" s="68"/>
      <c r="E9" s="69"/>
      <c r="F9" s="75">
        <f>SUM(F5:F8)</f>
        <v>0</v>
      </c>
    </row>
    <row r="10" spans="1:6" s="7" customFormat="1" ht="19.5" customHeight="1">
      <c r="A10" s="16" t="s">
        <v>54</v>
      </c>
      <c r="B10" s="8" t="s">
        <v>16</v>
      </c>
      <c r="C10" s="112">
        <f>C3-1</f>
        <v>1997</v>
      </c>
      <c r="D10" s="60"/>
      <c r="E10" s="61"/>
      <c r="F10" s="72"/>
    </row>
    <row r="11" spans="2:6" s="15" customFormat="1" ht="17.25" customHeight="1" thickBot="1">
      <c r="B11" s="17" t="s">
        <v>93</v>
      </c>
      <c r="C11" s="17" t="s">
        <v>34</v>
      </c>
      <c r="D11" s="62" t="s">
        <v>35</v>
      </c>
      <c r="E11" s="63" t="s">
        <v>33</v>
      </c>
      <c r="F11" s="73" t="s">
        <v>36</v>
      </c>
    </row>
    <row r="12" spans="1:6" ht="15" customHeight="1">
      <c r="A12" s="2"/>
      <c r="B12" s="18"/>
      <c r="C12" s="18"/>
      <c r="D12" s="64"/>
      <c r="E12" s="65"/>
      <c r="F12" s="74">
        <f>E12*D12</f>
        <v>0</v>
      </c>
    </row>
    <row r="13" spans="1:6" ht="15" customHeight="1">
      <c r="A13" s="2"/>
      <c r="B13" s="19"/>
      <c r="C13" s="19"/>
      <c r="D13" s="66"/>
      <c r="E13" s="67"/>
      <c r="F13" s="74">
        <f>E13*D13</f>
        <v>0</v>
      </c>
    </row>
    <row r="14" spans="1:6" ht="15" customHeight="1">
      <c r="A14" s="2"/>
      <c r="B14" s="19"/>
      <c r="C14" s="19"/>
      <c r="D14" s="66"/>
      <c r="E14" s="67"/>
      <c r="F14" s="74">
        <f>E14*D14</f>
        <v>0</v>
      </c>
    </row>
    <row r="15" spans="1:6" ht="15" customHeight="1">
      <c r="A15" s="2"/>
      <c r="B15" s="19"/>
      <c r="C15" s="19"/>
      <c r="D15" s="66"/>
      <c r="E15" s="67"/>
      <c r="F15" s="74">
        <f>E15*D15</f>
        <v>0</v>
      </c>
    </row>
    <row r="16" spans="1:6" s="58" customFormat="1" ht="17.25" customHeight="1" thickBot="1">
      <c r="A16" s="56"/>
      <c r="B16" s="57" t="s">
        <v>17</v>
      </c>
      <c r="C16" s="57"/>
      <c r="D16" s="68"/>
      <c r="E16" s="69"/>
      <c r="F16" s="75">
        <f>SUM(F12:F15)</f>
        <v>0</v>
      </c>
    </row>
    <row r="17" spans="2:7" s="5" customFormat="1" ht="9.75" customHeight="1">
      <c r="B17"/>
      <c r="C17"/>
      <c r="D17" s="70"/>
      <c r="E17" s="71"/>
      <c r="F17" s="76"/>
      <c r="G17"/>
    </row>
    <row r="18" spans="1:6" s="7" customFormat="1" ht="19.5" customHeight="1">
      <c r="A18" s="16" t="s">
        <v>55</v>
      </c>
      <c r="B18" s="8" t="s">
        <v>18</v>
      </c>
      <c r="C18" s="112">
        <f>C3</f>
        <v>1998</v>
      </c>
      <c r="D18" s="60"/>
      <c r="E18" s="61"/>
      <c r="F18" s="72"/>
    </row>
    <row r="19" spans="1:6" s="15" customFormat="1" ht="17.25" customHeight="1" thickBot="1">
      <c r="A19" s="16"/>
      <c r="B19" s="17" t="s">
        <v>59</v>
      </c>
      <c r="C19" s="17" t="s">
        <v>63</v>
      </c>
      <c r="D19" s="62" t="s">
        <v>19</v>
      </c>
      <c r="E19" s="63" t="s">
        <v>95</v>
      </c>
      <c r="F19" s="73" t="s">
        <v>36</v>
      </c>
    </row>
    <row r="20" spans="1:6" ht="15" customHeight="1">
      <c r="A20" s="2"/>
      <c r="B20" s="18"/>
      <c r="C20" s="18"/>
      <c r="D20" s="65"/>
      <c r="E20" s="65"/>
      <c r="F20" s="74">
        <f>D20*E20</f>
        <v>0</v>
      </c>
    </row>
    <row r="21" spans="1:6" ht="15" customHeight="1">
      <c r="A21" s="2"/>
      <c r="B21" s="19"/>
      <c r="C21" s="19"/>
      <c r="D21" s="67"/>
      <c r="E21" s="67"/>
      <c r="F21" s="74">
        <f>E21*D21</f>
        <v>0</v>
      </c>
    </row>
    <row r="22" spans="1:6" ht="15" customHeight="1">
      <c r="A22" s="2"/>
      <c r="B22" s="19"/>
      <c r="C22" s="19"/>
      <c r="D22" s="67"/>
      <c r="E22" s="67"/>
      <c r="F22" s="74">
        <f>E22*D22</f>
        <v>0</v>
      </c>
    </row>
    <row r="23" spans="1:6" s="58" customFormat="1" ht="17.25" customHeight="1" thickBot="1">
      <c r="A23" s="56"/>
      <c r="B23" s="57" t="s">
        <v>37</v>
      </c>
      <c r="C23" s="57"/>
      <c r="D23" s="68"/>
      <c r="E23" s="69"/>
      <c r="F23" s="75">
        <f>SUM(F20:F22)</f>
        <v>0</v>
      </c>
    </row>
    <row r="24" spans="1:6" s="7" customFormat="1" ht="19.5" customHeight="1">
      <c r="A24" s="16" t="s">
        <v>56</v>
      </c>
      <c r="B24" s="8" t="s">
        <v>18</v>
      </c>
      <c r="C24" s="112">
        <f>C10</f>
        <v>1997</v>
      </c>
      <c r="D24" s="60"/>
      <c r="E24" s="61"/>
      <c r="F24" s="72"/>
    </row>
    <row r="25" spans="2:6" s="15" customFormat="1" ht="17.25" customHeight="1" thickBot="1">
      <c r="B25" s="17" t="s">
        <v>59</v>
      </c>
      <c r="C25" s="17" t="s">
        <v>63</v>
      </c>
      <c r="D25" s="62" t="s">
        <v>19</v>
      </c>
      <c r="E25" s="63" t="s">
        <v>38</v>
      </c>
      <c r="F25" s="73" t="s">
        <v>36</v>
      </c>
    </row>
    <row r="26" spans="1:6" ht="15" customHeight="1">
      <c r="A26" s="2"/>
      <c r="B26" s="18"/>
      <c r="C26" s="18"/>
      <c r="D26" s="65"/>
      <c r="E26" s="65"/>
      <c r="F26" s="74">
        <f>E26*D26</f>
        <v>0</v>
      </c>
    </row>
    <row r="27" spans="1:6" ht="15" customHeight="1">
      <c r="A27" s="2"/>
      <c r="B27" s="19"/>
      <c r="C27" s="19"/>
      <c r="D27" s="67"/>
      <c r="E27" s="67"/>
      <c r="F27" s="74">
        <f>E27*D27</f>
        <v>0</v>
      </c>
    </row>
    <row r="28" spans="1:6" ht="15" customHeight="1">
      <c r="A28" s="2"/>
      <c r="B28" s="19"/>
      <c r="C28" s="19"/>
      <c r="D28" s="67"/>
      <c r="E28" s="67"/>
      <c r="F28" s="74">
        <f>E28*D28</f>
        <v>0</v>
      </c>
    </row>
    <row r="29" spans="1:6" s="58" customFormat="1" ht="17.25" customHeight="1" thickBot="1">
      <c r="A29" s="56"/>
      <c r="B29" s="57" t="s">
        <v>37</v>
      </c>
      <c r="C29" s="57"/>
      <c r="D29" s="68"/>
      <c r="E29" s="69"/>
      <c r="F29" s="75">
        <f>SUM(F26:F28)</f>
        <v>0</v>
      </c>
    </row>
    <row r="30" spans="2:7" s="5" customFormat="1" ht="9.75" customHeight="1">
      <c r="B30"/>
      <c r="C30"/>
      <c r="D30" s="70"/>
      <c r="E30" s="71"/>
      <c r="F30" s="76"/>
      <c r="G30"/>
    </row>
    <row r="31" spans="1:6" s="7" customFormat="1" ht="19.5" customHeight="1">
      <c r="A31" s="16" t="s">
        <v>57</v>
      </c>
      <c r="B31" s="8" t="s">
        <v>21</v>
      </c>
      <c r="C31" s="112">
        <f>C3</f>
        <v>1998</v>
      </c>
      <c r="D31" s="60"/>
      <c r="E31" s="61"/>
      <c r="F31" s="72"/>
    </row>
    <row r="32" spans="1:6" s="15" customFormat="1" ht="17.25" customHeight="1" thickBot="1">
      <c r="A32" s="16"/>
      <c r="B32" s="17" t="s">
        <v>22</v>
      </c>
      <c r="C32" s="17"/>
      <c r="D32" s="62" t="s">
        <v>39</v>
      </c>
      <c r="E32" s="63" t="s">
        <v>40</v>
      </c>
      <c r="F32" s="73" t="s">
        <v>36</v>
      </c>
    </row>
    <row r="33" spans="1:6" ht="15" customHeight="1">
      <c r="A33" s="2"/>
      <c r="B33" s="18"/>
      <c r="C33" s="20"/>
      <c r="D33" s="65"/>
      <c r="E33" s="65"/>
      <c r="F33" s="74">
        <f>E33*D33</f>
        <v>0</v>
      </c>
    </row>
    <row r="34" spans="1:6" ht="15" customHeight="1">
      <c r="A34" s="2"/>
      <c r="B34" s="19"/>
      <c r="C34" s="20"/>
      <c r="D34" s="67"/>
      <c r="E34" s="67"/>
      <c r="F34" s="74">
        <f>E34*D34</f>
        <v>0</v>
      </c>
    </row>
    <row r="35" spans="1:6" ht="15" customHeight="1">
      <c r="A35" s="2"/>
      <c r="B35" s="19"/>
      <c r="C35" s="19"/>
      <c r="D35" s="67"/>
      <c r="E35" s="67"/>
      <c r="F35" s="74">
        <f>E35*D35</f>
        <v>0</v>
      </c>
    </row>
    <row r="36" spans="1:6" s="58" customFormat="1" ht="17.25" customHeight="1" thickBot="1">
      <c r="A36" s="56"/>
      <c r="B36" s="57" t="s">
        <v>20</v>
      </c>
      <c r="C36" s="57"/>
      <c r="D36" s="68"/>
      <c r="E36" s="69"/>
      <c r="F36" s="75">
        <f>SUM(F33:F35)</f>
        <v>0</v>
      </c>
    </row>
    <row r="37" spans="1:6" s="7" customFormat="1" ht="19.5" customHeight="1">
      <c r="A37" s="16" t="s">
        <v>58</v>
      </c>
      <c r="B37" s="8" t="s">
        <v>21</v>
      </c>
      <c r="C37" s="112">
        <f>C24</f>
        <v>1997</v>
      </c>
      <c r="D37" s="60"/>
      <c r="E37" s="61"/>
      <c r="F37" s="72"/>
    </row>
    <row r="38" spans="1:6" s="15" customFormat="1" ht="17.25" customHeight="1" thickBot="1">
      <c r="A38" s="16"/>
      <c r="B38" s="17" t="s">
        <v>22</v>
      </c>
      <c r="C38" s="17"/>
      <c r="D38" s="62" t="s">
        <v>39</v>
      </c>
      <c r="E38" s="63" t="s">
        <v>40</v>
      </c>
      <c r="F38" s="73" t="s">
        <v>36</v>
      </c>
    </row>
    <row r="39" spans="1:6" ht="15" customHeight="1">
      <c r="A39" s="2"/>
      <c r="B39" s="18"/>
      <c r="C39" s="20"/>
      <c r="D39" s="65"/>
      <c r="E39" s="65"/>
      <c r="F39" s="74">
        <f>E39*D39</f>
        <v>0</v>
      </c>
    </row>
    <row r="40" spans="1:6" ht="15" customHeight="1">
      <c r="A40" s="2"/>
      <c r="B40" s="19"/>
      <c r="C40" s="20"/>
      <c r="D40" s="67"/>
      <c r="E40" s="67"/>
      <c r="F40" s="74">
        <f>E40*D40</f>
        <v>0</v>
      </c>
    </row>
    <row r="41" spans="1:6" ht="15" customHeight="1">
      <c r="A41" s="2"/>
      <c r="B41" s="19"/>
      <c r="C41" s="19"/>
      <c r="D41" s="67"/>
      <c r="E41" s="67"/>
      <c r="F41" s="74">
        <f>E41*D41</f>
        <v>0</v>
      </c>
    </row>
    <row r="42" spans="1:6" s="58" customFormat="1" ht="17.25" customHeight="1" thickBot="1">
      <c r="A42" s="56"/>
      <c r="B42" s="57" t="s">
        <v>20</v>
      </c>
      <c r="C42" s="57"/>
      <c r="D42" s="68"/>
      <c r="E42" s="69"/>
      <c r="F42" s="75">
        <f>SUM(F39:F41)</f>
        <v>0</v>
      </c>
    </row>
    <row r="43" spans="5:6" ht="12.75">
      <c r="E43" s="70"/>
      <c r="F43" s="77"/>
    </row>
    <row r="44" spans="2:6" s="113" customFormat="1" ht="24.75" customHeight="1">
      <c r="B44" s="114" t="s">
        <v>41</v>
      </c>
      <c r="C44" s="115">
        <f>C3</f>
        <v>1998</v>
      </c>
      <c r="D44" s="116">
        <f>F36+F23+F9</f>
        <v>0</v>
      </c>
      <c r="E44" s="115">
        <f>C10</f>
        <v>1997</v>
      </c>
      <c r="F44" s="117">
        <f>F42+F29+F16</f>
        <v>0</v>
      </c>
    </row>
  </sheetData>
  <mergeCells count="1">
    <mergeCell ref="A1:F1"/>
  </mergeCells>
  <printOptions/>
  <pageMargins left="0.55" right="0.55" top="1.01" bottom="0.81" header="0.47" footer="0.44"/>
  <pageSetup horizontalDpi="600" verticalDpi="600" orientation="portrait" paperSize="9" scale="95" r:id="rId3"/>
  <headerFooter alignWithMargins="0">
    <oddHeader>&amp;L&amp;"Arial,Fett"&amp;20Personalaufwand KW</oddHeader>
    <oddFooter>&amp;L&amp;D&amp;R&amp;F&amp;A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6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42.8515625" style="29" customWidth="1"/>
    <col min="2" max="2" width="14.8515625" style="29" customWidth="1"/>
    <col min="3" max="3" width="14.421875" style="29" customWidth="1"/>
    <col min="4" max="4" width="11.7109375" style="27" customWidth="1"/>
    <col min="5" max="5" width="12.28125" style="29" customWidth="1"/>
    <col min="6" max="6" width="11.00390625" style="29" customWidth="1"/>
    <col min="7" max="7" width="12.8515625" style="29" customWidth="1"/>
    <col min="8" max="8" width="12.7109375" style="29" customWidth="1"/>
    <col min="9" max="9" width="14.00390625" style="29" customWidth="1"/>
    <col min="10" max="16384" width="11.57421875" style="29" customWidth="1"/>
  </cols>
  <sheetData>
    <row r="1" ht="30" customHeight="1">
      <c r="A1" s="50" t="s">
        <v>7</v>
      </c>
    </row>
    <row r="2" spans="2:8" ht="41.25" customHeight="1">
      <c r="B2" s="123" t="s">
        <v>8</v>
      </c>
      <c r="C2" s="123"/>
      <c r="D2" s="31" t="s">
        <v>72</v>
      </c>
      <c r="E2" s="32" t="s">
        <v>71</v>
      </c>
      <c r="F2" s="33" t="s">
        <v>73</v>
      </c>
      <c r="G2" s="123" t="s">
        <v>7</v>
      </c>
      <c r="H2" s="123"/>
    </row>
    <row r="3" spans="1:8" ht="19.5" customHeight="1">
      <c r="A3" s="34" t="s">
        <v>42</v>
      </c>
      <c r="B3" s="35">
        <f>ErstesErhebungsjahr</f>
        <v>1998</v>
      </c>
      <c r="C3" s="35">
        <f>B3-1</f>
        <v>1997</v>
      </c>
      <c r="D3" s="31" t="s">
        <v>29</v>
      </c>
      <c r="E3" s="54">
        <f>B3+1</f>
        <v>1999</v>
      </c>
      <c r="G3" s="35">
        <f>B3</f>
        <v>1998</v>
      </c>
      <c r="H3" s="59" t="s">
        <v>62</v>
      </c>
    </row>
    <row r="4" spans="1:11" ht="19.5" customHeight="1">
      <c r="A4" s="118" t="s">
        <v>107</v>
      </c>
      <c r="B4" s="120">
        <f>'KW-Daten'!C25</f>
        <v>0</v>
      </c>
      <c r="C4" s="120">
        <f>'KW-Daten'!D25</f>
        <v>0</v>
      </c>
      <c r="D4" s="31"/>
      <c r="E4" s="54"/>
      <c r="G4" s="119">
        <f>B4/(('KW-Daten'!C8-Konzessionserteilungsjahr)-(ErstesErhebungsjahr-Konzessionserteilungsjahr))</f>
        <v>0</v>
      </c>
      <c r="H4" s="38">
        <f>C4-B4</f>
        <v>0</v>
      </c>
      <c r="K4" s="27"/>
    </row>
    <row r="5" spans="1:9" s="24" customFormat="1" ht="15">
      <c r="A5" s="37" t="s">
        <v>26</v>
      </c>
      <c r="B5" s="38">
        <f>'KW-Daten'!C27</f>
        <v>0</v>
      </c>
      <c r="C5" s="38">
        <f>'KW-Daten'!D27</f>
        <v>0</v>
      </c>
      <c r="D5" s="25">
        <f>'KW-Daten'!E27</f>
        <v>1995</v>
      </c>
      <c r="E5" s="120">
        <f>'KW-Daten'!F27</f>
        <v>1</v>
      </c>
      <c r="F5" s="37">
        <v>30</v>
      </c>
      <c r="G5" s="38">
        <f>IF(E5&lt;F5-($B$3-D5),B5/(F5-($B$3-D5)),B5/E5)</f>
        <v>0</v>
      </c>
      <c r="H5" s="38">
        <f>C5-B5</f>
        <v>0</v>
      </c>
      <c r="I5" s="23"/>
    </row>
    <row r="6" spans="1:9" s="37" customFormat="1" ht="18.75" customHeight="1">
      <c r="A6" s="37" t="s">
        <v>27</v>
      </c>
      <c r="B6" s="38">
        <f>SUM(B7:B8)</f>
        <v>0</v>
      </c>
      <c r="C6" s="38">
        <f>SUM(C7:C8)</f>
        <v>0</v>
      </c>
      <c r="D6" s="23"/>
      <c r="E6" s="39"/>
      <c r="F6" s="24"/>
      <c r="G6" s="38">
        <f>SUM(G7:G8)</f>
        <v>0</v>
      </c>
      <c r="H6" s="38">
        <f>SUM(H7:H8)</f>
        <v>0</v>
      </c>
      <c r="I6" s="40"/>
    </row>
    <row r="7" spans="1:9" s="45" customFormat="1" ht="35.25" customHeight="1">
      <c r="A7" s="32" t="s">
        <v>9</v>
      </c>
      <c r="B7" s="39">
        <f>'KW-Daten'!C29</f>
        <v>0</v>
      </c>
      <c r="C7" s="39">
        <f>'KW-Daten'!D29</f>
        <v>0</v>
      </c>
      <c r="D7" s="23">
        <f>'KW-Daten'!E29</f>
        <v>1980</v>
      </c>
      <c r="E7" s="39">
        <f>'KW-Daten'!F29</f>
        <v>1</v>
      </c>
      <c r="F7" s="47">
        <v>25</v>
      </c>
      <c r="G7" s="36">
        <f>IF(E7&lt;F7-($B$3-D7),B7/(F7-($B$3-D7)),B7/E7)</f>
        <v>0</v>
      </c>
      <c r="H7" s="39">
        <f>C7-B7</f>
        <v>0</v>
      </c>
      <c r="I7" s="40"/>
    </row>
    <row r="8" spans="1:9" s="45" customFormat="1" ht="25.5">
      <c r="A8" s="32" t="s">
        <v>10</v>
      </c>
      <c r="B8" s="39">
        <f>'KW-Daten'!C30</f>
        <v>0</v>
      </c>
      <c r="C8" s="39">
        <f>'KW-Daten'!D30</f>
        <v>0</v>
      </c>
      <c r="D8" s="23">
        <f>'KW-Daten'!E30</f>
        <v>2000</v>
      </c>
      <c r="E8" s="39">
        <f>'KW-Daten'!F30</f>
        <v>1</v>
      </c>
      <c r="F8" s="47">
        <v>20</v>
      </c>
      <c r="G8" s="36">
        <f>IF(E8&lt;F8-($B$3-D8),B8/(F8-($B$3-D8)),B8/E8)</f>
        <v>0</v>
      </c>
      <c r="H8" s="39">
        <f>C8-B8</f>
        <v>0</v>
      </c>
      <c r="I8" s="40"/>
    </row>
    <row r="9" spans="1:9" s="37" customFormat="1" ht="18.75" customHeight="1">
      <c r="A9" s="37" t="s">
        <v>28</v>
      </c>
      <c r="B9" s="38">
        <f>SUM(B10:B13)</f>
        <v>0</v>
      </c>
      <c r="C9" s="38">
        <f>SUM(C10:C13)</f>
        <v>0</v>
      </c>
      <c r="D9" s="23"/>
      <c r="E9" s="39"/>
      <c r="F9" s="26"/>
      <c r="G9" s="38">
        <f>SUM(G10:G13)</f>
        <v>0</v>
      </c>
      <c r="H9" s="38">
        <f>SUM(H10:H13)</f>
        <v>0</v>
      </c>
      <c r="I9" s="40"/>
    </row>
    <row r="10" spans="1:9" s="45" customFormat="1" ht="18" customHeight="1">
      <c r="A10" s="45" t="s">
        <v>11</v>
      </c>
      <c r="B10" s="39">
        <f>'KW-Daten'!C32</f>
        <v>0</v>
      </c>
      <c r="C10" s="39">
        <f>'KW-Daten'!D32</f>
        <v>0</v>
      </c>
      <c r="D10" s="23">
        <f>'KW-Daten'!E32</f>
        <v>1980</v>
      </c>
      <c r="E10" s="39">
        <f>'KW-Daten'!F32</f>
        <v>1</v>
      </c>
      <c r="F10" s="47">
        <v>10</v>
      </c>
      <c r="G10" s="39">
        <f>IF(E10&lt;F10-($B$3-D10),B10/(F10-($B$3-D10)),B10/E10)</f>
        <v>0</v>
      </c>
      <c r="H10" s="39">
        <f>C10-B10</f>
        <v>0</v>
      </c>
      <c r="I10" s="40"/>
    </row>
    <row r="11" spans="1:9" s="45" customFormat="1" ht="18" customHeight="1">
      <c r="A11" s="45" t="s">
        <v>12</v>
      </c>
      <c r="B11" s="39">
        <f>'KW-Daten'!C33</f>
        <v>0</v>
      </c>
      <c r="C11" s="39">
        <f>'KW-Daten'!D33</f>
        <v>0</v>
      </c>
      <c r="D11" s="23">
        <f>'KW-Daten'!E33</f>
        <v>1950</v>
      </c>
      <c r="E11" s="39">
        <f>'KW-Daten'!F33</f>
        <v>1</v>
      </c>
      <c r="F11" s="47">
        <v>25</v>
      </c>
      <c r="G11" s="39">
        <f>IF(E11&lt;F11-($B$3-D11),B11/(F11-($B$3-D11)),B11/E11)</f>
        <v>0</v>
      </c>
      <c r="H11" s="39">
        <f>C11-B11</f>
        <v>0</v>
      </c>
      <c r="I11" s="40"/>
    </row>
    <row r="12" spans="1:9" s="45" customFormat="1" ht="18" customHeight="1">
      <c r="A12" s="45" t="s">
        <v>13</v>
      </c>
      <c r="B12" s="39">
        <f>'KW-Daten'!C34</f>
        <v>0</v>
      </c>
      <c r="C12" s="39">
        <f>'KW-Daten'!D34</f>
        <v>0</v>
      </c>
      <c r="D12" s="23">
        <f>'KW-Daten'!E34</f>
        <v>1950</v>
      </c>
      <c r="E12" s="39">
        <f>'KW-Daten'!F34</f>
        <v>1</v>
      </c>
      <c r="F12" s="47">
        <v>20</v>
      </c>
      <c r="G12" s="39">
        <f>IF(E12&lt;F12-($B$3-D12),B12/(F12-($B$3-D12)),B12/E12)</f>
        <v>0</v>
      </c>
      <c r="H12" s="39">
        <f>C12-B12</f>
        <v>0</v>
      </c>
      <c r="I12" s="40"/>
    </row>
    <row r="13" spans="1:9" s="45" customFormat="1" ht="18" customHeight="1">
      <c r="A13" s="45" t="s">
        <v>14</v>
      </c>
      <c r="B13" s="39">
        <f>'KW-Daten'!C35</f>
        <v>0</v>
      </c>
      <c r="C13" s="39">
        <f>'KW-Daten'!D35</f>
        <v>0</v>
      </c>
      <c r="D13" s="23">
        <f>'KW-Daten'!E35</f>
        <v>1976</v>
      </c>
      <c r="E13" s="39">
        <f>'KW-Daten'!F35</f>
        <v>1</v>
      </c>
      <c r="F13" s="47">
        <v>15</v>
      </c>
      <c r="G13" s="39">
        <f>IF(E13&lt;F13-($B$3-D13),B13/(F13-($B$3-D13)),B13/E13)</f>
        <v>0</v>
      </c>
      <c r="H13" s="39">
        <f>C13-B13</f>
        <v>0</v>
      </c>
      <c r="I13" s="40"/>
    </row>
    <row r="14" spans="1:9" s="45" customFormat="1" ht="18" customHeight="1">
      <c r="A14" s="37" t="s">
        <v>61</v>
      </c>
      <c r="B14" s="38">
        <f>SUM(B15:B17)</f>
        <v>0</v>
      </c>
      <c r="C14" s="38">
        <f>SUM(C15:C17)</f>
        <v>0</v>
      </c>
      <c r="D14" s="23"/>
      <c r="E14" s="39"/>
      <c r="F14" s="47"/>
      <c r="G14" s="38">
        <f>SUM(G15:G17)</f>
        <v>0</v>
      </c>
      <c r="H14" s="38">
        <f>SUM(H15:H17)</f>
        <v>0</v>
      </c>
      <c r="I14" s="40"/>
    </row>
    <row r="15" spans="1:9" s="45" customFormat="1" ht="18" customHeight="1">
      <c r="A15" s="45">
        <f>'KW-Daten'!B37</f>
        <v>0</v>
      </c>
      <c r="B15" s="39">
        <f>'KW-Daten'!C37</f>
        <v>0</v>
      </c>
      <c r="C15" s="39">
        <f>'KW-Daten'!D37</f>
        <v>0</v>
      </c>
      <c r="D15" s="23">
        <f>'KW-Daten'!E37</f>
        <v>1997</v>
      </c>
      <c r="E15" s="39">
        <f>'KW-Daten'!F37</f>
        <v>1</v>
      </c>
      <c r="F15" s="47"/>
      <c r="G15" s="39">
        <f>B15/E15</f>
        <v>0</v>
      </c>
      <c r="H15" s="39">
        <f>C15-B15</f>
        <v>0</v>
      </c>
      <c r="I15" s="40"/>
    </row>
    <row r="16" spans="1:9" s="45" customFormat="1" ht="18" customHeight="1">
      <c r="A16" s="45">
        <f>'KW-Daten'!B38</f>
        <v>0</v>
      </c>
      <c r="B16" s="39">
        <f>'KW-Daten'!C38</f>
        <v>0</v>
      </c>
      <c r="C16" s="39">
        <f>'KW-Daten'!D38</f>
        <v>0</v>
      </c>
      <c r="D16" s="23">
        <f>'KW-Daten'!E38</f>
        <v>1995</v>
      </c>
      <c r="E16" s="39">
        <f>'KW-Daten'!F38</f>
        <v>1</v>
      </c>
      <c r="F16" s="47"/>
      <c r="G16" s="39">
        <f>B16/E16</f>
        <v>0</v>
      </c>
      <c r="H16" s="39">
        <f>C16-B16</f>
        <v>0</v>
      </c>
      <c r="I16" s="40"/>
    </row>
    <row r="17" spans="1:9" s="45" customFormat="1" ht="18" customHeight="1">
      <c r="A17" s="45">
        <f>'KW-Daten'!B39</f>
        <v>0</v>
      </c>
      <c r="B17" s="39">
        <f>'KW-Daten'!C39</f>
        <v>0</v>
      </c>
      <c r="C17" s="39">
        <f>'KW-Daten'!D39</f>
        <v>0</v>
      </c>
      <c r="D17" s="23">
        <f>'KW-Daten'!E39</f>
        <v>1993</v>
      </c>
      <c r="E17" s="39">
        <f>'KW-Daten'!F39</f>
        <v>1</v>
      </c>
      <c r="F17" s="47"/>
      <c r="G17" s="39">
        <f>B17/E17</f>
        <v>0</v>
      </c>
      <c r="H17" s="39">
        <f>C17-B17</f>
        <v>0</v>
      </c>
      <c r="I17" s="40"/>
    </row>
    <row r="18" spans="1:9" s="30" customFormat="1" ht="23.25" customHeight="1">
      <c r="A18" s="34" t="s">
        <v>43</v>
      </c>
      <c r="B18" s="44">
        <f>B9+B6+B5+B14</f>
        <v>0</v>
      </c>
      <c r="C18" s="44">
        <f>C9+C6+C5+C14</f>
        <v>0</v>
      </c>
      <c r="D18" s="44"/>
      <c r="E18" s="44"/>
      <c r="F18" s="44"/>
      <c r="G18" s="44">
        <f>G9+G6+G5+G14</f>
        <v>0</v>
      </c>
      <c r="H18" s="44">
        <f>H9+H6+H5+H14</f>
        <v>0</v>
      </c>
      <c r="I18" s="46"/>
    </row>
    <row r="19" spans="1:8" ht="34.5" customHeight="1">
      <c r="A19" s="41" t="s">
        <v>15</v>
      </c>
      <c r="B19" s="42" t="e">
        <f>B18/'KW-Daten'!C17</f>
        <v>#DIV/0!</v>
      </c>
      <c r="C19" s="42" t="e">
        <f>C18/'KW-Daten'!D17</f>
        <v>#DIV/0!</v>
      </c>
      <c r="D19" s="25"/>
      <c r="E19" s="26"/>
      <c r="F19" s="26"/>
      <c r="G19" s="35">
        <f>G3</f>
        <v>1998</v>
      </c>
      <c r="H19" s="59" t="str">
        <f>H3</f>
        <v>effektiv </v>
      </c>
    </row>
    <row r="20" spans="1:8" s="24" customFormat="1" ht="19.5" customHeight="1">
      <c r="A20" s="24" t="s">
        <v>25</v>
      </c>
      <c r="B20" s="36">
        <f>'KW-Daten'!C42</f>
        <v>0</v>
      </c>
      <c r="C20" s="36">
        <f>'KW-Daten'!D42</f>
        <v>0</v>
      </c>
      <c r="D20" s="23"/>
      <c r="F20" s="43"/>
      <c r="G20" s="55">
        <f>'KW-Daten'!E42</f>
        <v>0</v>
      </c>
      <c r="H20" s="38">
        <f>C20-B20</f>
        <v>0</v>
      </c>
    </row>
    <row r="21" spans="1:8" s="24" customFormat="1" ht="20.25" customHeight="1">
      <c r="A21" s="24" t="s">
        <v>44</v>
      </c>
      <c r="B21" s="36" t="e">
        <f>'KW-Daten'!C19*Abschreibungen!B19</f>
        <v>#DIV/0!</v>
      </c>
      <c r="C21" s="36" t="e">
        <f>'KW-Daten'!D19*Abschreibungen!C19</f>
        <v>#DIV/0!</v>
      </c>
      <c r="D21" s="23"/>
      <c r="F21" s="43"/>
      <c r="G21" s="38" t="e">
        <f>C21-B21</f>
        <v>#DIV/0!</v>
      </c>
      <c r="H21" s="38" t="e">
        <f>C21-B21</f>
        <v>#DIV/0!</v>
      </c>
    </row>
    <row r="22" spans="1:8" s="34" customFormat="1" ht="24" customHeight="1">
      <c r="A22" s="34" t="s">
        <v>46</v>
      </c>
      <c r="B22" s="44" t="e">
        <f>B21+B20+B18</f>
        <v>#DIV/0!</v>
      </c>
      <c r="C22" s="44" t="e">
        <f>C21+C20+C18</f>
        <v>#DIV/0!</v>
      </c>
      <c r="D22" s="35"/>
      <c r="E22" s="44"/>
      <c r="F22" s="44"/>
      <c r="G22" s="44" t="e">
        <f>G21+G20+G18</f>
        <v>#DIV/0!</v>
      </c>
      <c r="H22" s="44" t="e">
        <f>H21+H20+H18</f>
        <v>#DIV/0!</v>
      </c>
    </row>
    <row r="23" spans="1:10" s="34" customFormat="1" ht="24" customHeight="1">
      <c r="A23" s="34" t="s">
        <v>30</v>
      </c>
      <c r="B23" s="44">
        <f>'KW-Daten'!C43</f>
        <v>0</v>
      </c>
      <c r="C23" s="44">
        <f>'KW-Daten'!D43</f>
        <v>0</v>
      </c>
      <c r="D23" s="35"/>
      <c r="E23" s="44"/>
      <c r="F23" s="44"/>
      <c r="G23" s="44">
        <f>B23/(('KW-Daten'!C8-Konzessionserteilungsjahr)-(ErstesErhebungsjahr-Konzessionserteilungsjahr))</f>
        <v>0</v>
      </c>
      <c r="H23" s="44">
        <f>C23-B23</f>
        <v>0</v>
      </c>
      <c r="J23" s="35"/>
    </row>
    <row r="24" spans="1:8" s="34" customFormat="1" ht="24" customHeight="1">
      <c r="A24" s="34" t="s">
        <v>65</v>
      </c>
      <c r="B24" s="44" t="e">
        <f>B23+B22</f>
        <v>#DIV/0!</v>
      </c>
      <c r="C24" s="44" t="e">
        <f>C23+C22</f>
        <v>#DIV/0!</v>
      </c>
      <c r="D24" s="44"/>
      <c r="E24" s="44"/>
      <c r="F24" s="44"/>
      <c r="G24" s="44"/>
      <c r="H24" s="44"/>
    </row>
    <row r="25" spans="2:3" ht="21.75" customHeight="1">
      <c r="B25" s="102">
        <f>B3</f>
        <v>1998</v>
      </c>
      <c r="C25" s="103" t="s">
        <v>70</v>
      </c>
    </row>
    <row r="26" spans="1:46" s="28" customFormat="1" ht="24.75" customHeight="1" thickBot="1">
      <c r="A26" s="28" t="s">
        <v>45</v>
      </c>
      <c r="B26" s="104" t="e">
        <f>G23+G22</f>
        <v>#DIV/0!</v>
      </c>
      <c r="C26" s="104" t="e">
        <f>H23+H22</f>
        <v>#DIV/0!</v>
      </c>
      <c r="D26" s="48"/>
      <c r="E26" s="48"/>
      <c r="F26" s="48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</row>
    <row r="27" ht="13.5" thickTop="1"/>
  </sheetData>
  <mergeCells count="2">
    <mergeCell ref="B2:C2"/>
    <mergeCell ref="G2:H2"/>
  </mergeCells>
  <printOptions/>
  <pageMargins left="0.57" right="0.6" top="0.89" bottom="0.63" header="0.39" footer="0.31"/>
  <pageSetup fitToHeight="1" fitToWidth="1" horizontalDpi="600" verticalDpi="600" orientation="landscape" paperSize="9" scale="88" r:id="rId1"/>
  <headerFooter alignWithMargins="0">
    <oddHeader>&amp;L&amp;"Arial,Fett"&amp;24Berechnung von Abschreibungen und Finanzaufwand</oddHeader>
    <oddFooter>&amp;L&amp;D&amp;R&amp;F&amp;A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BFE</dc:creator>
  <cp:keywords/>
  <dc:description/>
  <cp:lastModifiedBy>Urben Martin</cp:lastModifiedBy>
  <cp:lastPrinted>2000-02-22T16:36:28Z</cp:lastPrinted>
  <dcterms:created xsi:type="dcterms:W3CDTF">1999-10-07T09:36:09Z</dcterms:created>
  <dcterms:modified xsi:type="dcterms:W3CDTF">2006-03-19T12:22:29Z</dcterms:modified>
  <cp:category/>
  <cp:version/>
  <cp:contentType/>
  <cp:contentStatus/>
</cp:coreProperties>
</file>