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65" windowHeight="12465" tabRatio="771" activeTab="0"/>
  </bookViews>
  <sheets>
    <sheet name="Datenerfassung" sheetId="1" r:id="rId1"/>
    <sheet name="Berechnung Finanzaufwand" sheetId="2" r:id="rId2"/>
    <sheet name="Resultate" sheetId="3" r:id="rId3"/>
  </sheets>
  <definedNames>
    <definedName name="AnschaffungsjahreAnlagenteile">#REF!</definedName>
    <definedName name="_xlnm.Print_Area" localSheetId="1">'Berechnung Finanzaufwand'!$A$1:$D$18</definedName>
    <definedName name="_xlnm.Print_Area" localSheetId="0">'Datenerfassung'!$A$1:$E$86</definedName>
    <definedName name="ErstesErhebungsjahr">'Datenerfassung'!$C$11</definedName>
    <definedName name="KAPAbschreibungsstandard">'Berechnung Finanzaufwand'!#REF!</definedName>
    <definedName name="Konzessionserteilungsjahr">'Datenerfassung'!$C$6</definedName>
    <definedName name="RestlebensdauerAnlagenteile">'Berechnung Finanzaufwand'!#REF!</definedName>
  </definedNames>
  <calcPr fullCalcOnLoad="1"/>
</workbook>
</file>

<file path=xl/comments1.xml><?xml version="1.0" encoding="utf-8"?>
<comments xmlns="http://schemas.openxmlformats.org/spreadsheetml/2006/main">
  <authors>
    <author>Roland K?lin</author>
    <author>Urs N?f</author>
  </authors>
  <commentList>
    <comment ref="E13" authorId="0">
      <text>
        <r>
          <rPr>
            <sz val="10"/>
            <rFont val="Tahoma"/>
            <family val="2"/>
          </rPr>
          <t xml:space="preserve">Angabe des </t>
        </r>
        <r>
          <rPr>
            <b/>
            <sz val="10"/>
            <rFont val="Tahoma"/>
            <family val="2"/>
          </rPr>
          <t>langjährigen Mittels</t>
        </r>
        <r>
          <rPr>
            <sz val="10"/>
            <rFont val="Tahoma"/>
            <family val="2"/>
          </rPr>
          <t xml:space="preserve"> der produzierten Strommenge </t>
        </r>
        <r>
          <rPr>
            <b/>
            <sz val="10"/>
            <rFont val="Tahoma"/>
            <family val="2"/>
          </rPr>
          <t>in kWh</t>
        </r>
        <r>
          <rPr>
            <sz val="10"/>
            <rFont val="Tahoma"/>
            <family val="2"/>
          </rPr>
          <t>, falls vorhanden bzw. der mittleren Produktion seit der letzten Erneuerung mit Auswirkungen auf die produzierte Strommenge.</t>
        </r>
      </text>
    </comment>
    <comment ref="B1" authorId="1">
      <text>
        <r>
          <rPr>
            <sz val="10"/>
            <rFont val="Tahoma"/>
            <family val="2"/>
          </rPr>
          <t>Datenerfassung 
(heute)</t>
        </r>
      </text>
    </comment>
    <comment ref="B12" authorId="1">
      <text>
        <r>
          <rPr>
            <sz val="10"/>
            <rFont val="Tahoma"/>
            <family val="2"/>
          </rPr>
          <t>Wenn das Unternehmen über mehrere KW verfügt: 
Netto-Produktion aller KW angeben.</t>
        </r>
      </text>
    </comment>
    <comment ref="B13" authorId="1">
      <text>
        <r>
          <rPr>
            <sz val="10"/>
            <rFont val="Tahoma"/>
            <family val="2"/>
          </rPr>
          <t>Im betrachteten Kraftwerk (KW) produzierte Strommenge (in kWh) inkl. der im eigenen Unternehmen verbrauchten Elektrizitätsmenge, jedoch ohne Eigenverbrauch des KW.</t>
        </r>
      </text>
    </comment>
    <comment ref="B14" authorId="1">
      <text>
        <r>
          <rPr>
            <sz val="10"/>
            <rFont val="Tahoma"/>
            <family val="2"/>
          </rPr>
          <t xml:space="preserve">Angabe der Strommenge, </t>
        </r>
        <r>
          <rPr>
            <b/>
            <sz val="10"/>
            <rFont val="Tahoma"/>
            <family val="2"/>
          </rPr>
          <t>die im betrachteten KW produziert und im eigenen Unternehmen abgesetzt</t>
        </r>
        <r>
          <rPr>
            <sz val="10"/>
            <rFont val="Tahoma"/>
            <family val="2"/>
          </rPr>
          <t xml:space="preserve"> wurde.</t>
        </r>
      </text>
    </comment>
    <comment ref="B20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</t>
        </r>
      </text>
    </comment>
    <comment ref="B22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</t>
        </r>
      </text>
    </comment>
    <comment ref="B23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</t>
        </r>
      </text>
    </comment>
    <comment ref="B24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</t>
        </r>
      </text>
    </comment>
    <comment ref="B26" authorId="1">
      <text>
        <r>
          <rPr>
            <sz val="10"/>
            <rFont val="Tahoma"/>
            <family val="2"/>
          </rPr>
          <t>Für den Betrieb des KW erforderlicher Personalaufwand (Löhne, Gehälter und übriger Personalaufwand).</t>
        </r>
      </text>
    </comment>
    <comment ref="B27" authorId="1">
      <text>
        <r>
          <rPr>
            <sz val="10"/>
            <rFont val="Tahoma"/>
            <family val="2"/>
          </rPr>
          <t>Für den Betrieb des KW erforderliche Eigenleistungen des KW-Betreibers.
Die Kommission empfiehlt für Planungsarbeiten einen Ansatz von 80. Fr. und für Unterhaltsarbeiten von 45.- Fr. zu verrechnen. 
Die verrechnete Anzahl Stunden sind im Feld "Bemerkungen/Abgrenzungen" anzugeben.</t>
        </r>
      </text>
    </comment>
    <comment ref="B30" authorId="1">
      <text>
        <r>
          <rPr>
            <sz val="10"/>
            <rFont val="Tahoma"/>
            <family val="2"/>
          </rPr>
          <t xml:space="preserve">Passivzinsen, die das </t>
        </r>
        <r>
          <rPr>
            <b/>
            <sz val="10"/>
            <rFont val="Tahoma"/>
            <family val="2"/>
          </rPr>
          <t>gesamte Unternehmen</t>
        </r>
        <r>
          <rPr>
            <sz val="10"/>
            <rFont val="Tahoma"/>
            <family val="2"/>
          </rPr>
          <t xml:space="preserve"> für die Inanspruchnahme fremder Mittel entrichtete. </t>
        </r>
      </text>
    </comment>
    <comment ref="B31" authorId="1">
      <text>
        <r>
          <rPr>
            <sz val="10"/>
            <rFont val="Tahoma"/>
            <family val="2"/>
          </rPr>
          <t>Angabe der in den Erhebungsjahren</t>
        </r>
        <r>
          <rPr>
            <b/>
            <sz val="10"/>
            <rFont val="Tahoma"/>
            <family val="2"/>
          </rPr>
          <t xml:space="preserve"> effektiv getätigten Abschreibungen auf die verschiedenen Anlageteile</t>
        </r>
        <r>
          <rPr>
            <sz val="10"/>
            <rFont val="Tahoma"/>
            <family val="2"/>
          </rPr>
          <t>. [13a-c]
Wenn Abschreibungen auf weitere Vermögensbestandteile, die für den Betrieb des KW erforderlich sind, vorgenommen wurden und in den Zeilen [13a-c] nicht enthalten sind: 
Angabe des abgeschriebenen Betrags und des betreffenden Vermögensbestandteil in Zeile [13d].</t>
        </r>
      </text>
    </comment>
    <comment ref="B37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
Bei KW in gewerblich genutzten Bauten: </t>
        </r>
        <r>
          <rPr>
            <b/>
            <sz val="10"/>
            <rFont val="Tahoma"/>
            <family val="2"/>
          </rPr>
          <t>Abgrenzung</t>
        </r>
        <r>
          <rPr>
            <sz val="10"/>
            <rFont val="Tahoma"/>
            <family val="2"/>
          </rPr>
          <t xml:space="preserve"> aufgrund des </t>
        </r>
        <r>
          <rPr>
            <b/>
            <sz val="10"/>
            <rFont val="Tahoma"/>
            <family val="2"/>
          </rPr>
          <t>Volumen-Anteils</t>
        </r>
        <r>
          <rPr>
            <sz val="10"/>
            <rFont val="Tahoma"/>
            <family val="2"/>
          </rPr>
          <t xml:space="preserve"> des KW.</t>
        </r>
      </text>
    </comment>
    <comment ref="B38" authorId="1">
      <text>
        <r>
          <rPr>
            <sz val="10"/>
            <rFont val="Tahoma"/>
            <family val="2"/>
          </rPr>
          <t xml:space="preserve">Nur Aufwand angeben, der für den Betrieb des </t>
        </r>
        <r>
          <rPr>
            <b/>
            <sz val="10"/>
            <rFont val="Tahoma"/>
            <family val="2"/>
          </rPr>
          <t>Kraftwerks</t>
        </r>
        <r>
          <rPr>
            <sz val="10"/>
            <rFont val="Tahoma"/>
            <family val="2"/>
          </rPr>
          <t xml:space="preserve"> notwendig ist.</t>
        </r>
      </text>
    </comment>
    <comment ref="B39" authorId="1">
      <text>
        <r>
          <rPr>
            <sz val="10"/>
            <rFont val="Tahoma"/>
            <family val="2"/>
          </rPr>
          <t xml:space="preserve">Aufwand für die </t>
        </r>
        <r>
          <rPr>
            <b/>
            <sz val="10"/>
            <rFont val="Tahoma"/>
            <family val="2"/>
          </rPr>
          <t>betriebsnotwendigen</t>
        </r>
        <r>
          <rPr>
            <sz val="10"/>
            <rFont val="Tahoma"/>
            <family val="2"/>
          </rPr>
          <t xml:space="preserve"> Versicherungen wie Betriebshaftpflicht, Betriebsunterbruch, Feuer, Elementar, Einbruch, Diebstahl etc. angeben. Der Aufwand für Personalversicherungen ist unter Personalaufwand zu verbuchen. </t>
        </r>
      </text>
    </comment>
    <comment ref="B40" authorId="1">
      <text>
        <r>
          <rPr>
            <sz val="10"/>
            <rFont val="Tahoma"/>
            <family val="2"/>
          </rPr>
          <t>Nur Büro- und Verwaltungsaufwand (Büromaterial, Drucksachen, Inserate, Te-lefongebühren, Porti etc.), der dem KW-Betrieb zugerechnet werden kann und für den KW-Betrieb notwendig ist, angeben.</t>
        </r>
      </text>
    </comment>
    <comment ref="B41" authorId="1">
      <text>
        <r>
          <rPr>
            <b/>
            <sz val="10"/>
            <rFont val="Tahoma"/>
            <family val="2"/>
          </rPr>
          <t>Im Zusammenhang mit dem Betrieb des Kraftwerks</t>
        </r>
        <r>
          <rPr>
            <sz val="10"/>
            <rFont val="Tahoma"/>
            <family val="2"/>
          </rPr>
          <t xml:space="preserve"> anfallende Vergütungen und Spesen an Gesellschafts- oder Verwaltungsorgane sowie Reise-, Verpflegungs- und Fahrzeugentschädigungen an betriebseigenes Personal angeben.</t>
        </r>
      </text>
    </comment>
    <comment ref="B42" authorId="1">
      <text>
        <r>
          <rPr>
            <sz val="10"/>
            <rFont val="Tahoma"/>
            <family val="2"/>
          </rPr>
          <t xml:space="preserve">Nur für Steuertatbestände </t>
        </r>
        <r>
          <rPr>
            <b/>
            <sz val="10"/>
            <rFont val="Tahoma"/>
            <family val="2"/>
          </rPr>
          <t>im Zusammenhang mit der Stromproduktion aus dem Kraftwerk</t>
        </r>
        <r>
          <rPr>
            <sz val="10"/>
            <rFont val="Tahoma"/>
            <family val="2"/>
          </rPr>
          <t>.</t>
        </r>
      </text>
    </comment>
    <comment ref="B46" authorId="1">
      <text>
        <r>
          <rPr>
            <sz val="10"/>
            <rFont val="Tahoma"/>
            <family val="2"/>
          </rPr>
          <t xml:space="preserve">Konzessions-, Wasserrechtsabgaben und Gebühren, die in </t>
        </r>
        <r>
          <rPr>
            <b/>
            <sz val="10"/>
            <rFont val="Tahoma"/>
            <family val="2"/>
          </rPr>
          <t>direktem Zusammenhang</t>
        </r>
        <r>
          <rPr>
            <sz val="10"/>
            <rFont val="Tahoma"/>
            <family val="2"/>
          </rPr>
          <t xml:space="preserve"> mit dem Betrieb des Kraftwerks stehen. 
Darunter können Entschädi-gungen für die Nutzung von Wasserkraft oder Aufwendungen für Fischerei, Gewässerunterhalt etc. fallen. </t>
        </r>
      </text>
    </comment>
    <comment ref="B47" authorId="1">
      <text>
        <r>
          <rPr>
            <sz val="10"/>
            <rFont val="Tahoma"/>
            <family val="2"/>
          </rPr>
          <t>Mitgliederbeiträge an Fachverbände, Beiträge an Öffentlichkeitsarbeit, freiwillige gemeinnützige Beiträge etc. die i</t>
        </r>
        <r>
          <rPr>
            <b/>
            <sz val="10"/>
            <rFont val="Tahoma"/>
            <family val="2"/>
          </rPr>
          <t>m Zusammenhang mit dem Kraftwerksbetrieb</t>
        </r>
        <r>
          <rPr>
            <sz val="10"/>
            <rFont val="Tahoma"/>
            <family val="2"/>
          </rPr>
          <t xml:space="preserve"> angefallen sind. </t>
        </r>
      </text>
    </comment>
    <comment ref="B50" authorId="1">
      <text>
        <r>
          <rPr>
            <b/>
            <sz val="10"/>
            <rFont val="Tahoma"/>
            <family val="2"/>
          </rPr>
          <t>Ausserordentlicher Aufwand, der im Zusammenhang mit dem KW-Betrieb angefallen ist.</t>
        </r>
        <r>
          <rPr>
            <sz val="10"/>
            <rFont val="Tahoma"/>
            <family val="2"/>
          </rPr>
          <t xml:space="preserve"> 
(Ausserordentlich sind z.B. einmalige Aufwendungen, die auf ein singuläres Naturereignis zurückzuführen sind.)
</t>
        </r>
        <r>
          <rPr>
            <b/>
            <sz val="10"/>
            <rFont val="Tahoma"/>
            <family val="2"/>
          </rPr>
          <t>Fallen a.o. Aufwendungen an, die durch die Auflösung von Rückstellungen finanziert oder durch Versicherungsleistungen gedeckt sind, dürfen diese nicht ein zweites Mal erfasst werden.</t>
        </r>
      </text>
    </comment>
    <comment ref="B52" authorId="1">
      <text>
        <r>
          <rPr>
            <sz val="10"/>
            <rFont val="Tahoma"/>
            <family val="2"/>
          </rPr>
          <t xml:space="preserve">Rückstellungen die für </t>
        </r>
        <r>
          <rPr>
            <b/>
            <sz val="10"/>
            <rFont val="Tahoma"/>
            <family val="2"/>
          </rPr>
          <t>Risiken des Kraftwerkbetriebs</t>
        </r>
        <r>
          <rPr>
            <sz val="10"/>
            <rFont val="Tahoma"/>
            <family val="2"/>
          </rPr>
          <t xml:space="preserve"> getätigt wurden.
Für Risiken, die durch Versicherungen abgedeckt sind, dürfen keine Rückstellungen erfasst werden. Erneuerungs- oder Heimfallrückstellungen dürfen nicht angegeben werden.</t>
        </r>
      </text>
    </comment>
    <comment ref="B55" authorId="1">
      <text>
        <r>
          <rPr>
            <sz val="10"/>
            <rFont val="Tahoma"/>
            <family val="2"/>
          </rPr>
          <t xml:space="preserve">Total der Erträge </t>
        </r>
        <r>
          <rPr>
            <b/>
            <sz val="10"/>
            <rFont val="Tahoma"/>
            <family val="2"/>
          </rPr>
          <t>des gesamten Unternehmens</t>
        </r>
        <r>
          <rPr>
            <sz val="10"/>
            <rFont val="Tahoma"/>
            <family val="2"/>
          </rPr>
          <t xml:space="preserve"> aus betrieblichen Leistungen.</t>
        </r>
      </text>
    </comment>
    <comment ref="B56" authorId="1">
      <text>
        <r>
          <rPr>
            <sz val="10"/>
            <rFont val="Tahoma"/>
            <family val="2"/>
          </rPr>
          <t>Ausschliesslich Ertrag aus dem Verkauf von Strom, der</t>
        </r>
        <r>
          <rPr>
            <b/>
            <sz val="10"/>
            <rFont val="Tahoma"/>
            <family val="2"/>
          </rPr>
          <t xml:space="preserve"> im betrachteten KW</t>
        </r>
        <r>
          <rPr>
            <sz val="10"/>
            <rFont val="Tahoma"/>
            <family val="2"/>
          </rPr>
          <t xml:space="preserve"> produziert wurde, angeben.</t>
        </r>
      </text>
    </comment>
    <comment ref="B59" authorId="1">
      <text>
        <r>
          <rPr>
            <sz val="10"/>
            <rFont val="Tahoma"/>
            <family val="2"/>
          </rPr>
          <t xml:space="preserve">Anlagevermögen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wie in der Bilanz ausgewiesen angeben.</t>
        </r>
      </text>
    </comment>
    <comment ref="B60" authorId="1">
      <text>
        <r>
          <rPr>
            <sz val="10"/>
            <rFont val="Tahoma"/>
            <family val="2"/>
          </rPr>
          <t xml:space="preserve">Sachanlagen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wie in der Bilanz ausgewiesen angeben.</t>
        </r>
      </text>
    </comment>
    <comment ref="B61" authorId="1">
      <text>
        <r>
          <rPr>
            <sz val="10"/>
            <rFont val="Tahoma"/>
            <family val="2"/>
          </rPr>
          <t xml:space="preserve">Buchwert des Reservematerials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 xml:space="preserve"> angeben.</t>
        </r>
      </text>
    </comment>
    <comment ref="B62" authorId="1">
      <text>
        <r>
          <rPr>
            <sz val="10"/>
            <rFont val="Tahoma"/>
            <family val="2"/>
          </rPr>
          <t xml:space="preserve">Buchwert der übrigen Sachanlagen des </t>
        </r>
        <r>
          <rPr>
            <b/>
            <sz val="10"/>
            <rFont val="Tahoma"/>
            <family val="2"/>
          </rPr>
          <t>Unternehmens</t>
        </r>
        <r>
          <rPr>
            <sz val="10"/>
            <rFont val="Tahoma"/>
            <family val="2"/>
          </rPr>
          <t xml:space="preserve"> angeben.
(Zu den übrigen Sachanlagen zählen z.B.: der Fahrzeugpark, Mobilien, Geschäftseinrichtungen, Werkzeuge etc.)</t>
        </r>
      </text>
    </comment>
    <comment ref="B63" authorId="1">
      <text>
        <r>
          <rPr>
            <sz val="10"/>
            <rFont val="Tahoma"/>
            <family val="2"/>
          </rPr>
          <t xml:space="preserve">Buchwerte der aktivierten immateriellen Anlagen des </t>
        </r>
        <r>
          <rPr>
            <b/>
            <sz val="10"/>
            <rFont val="Tahoma"/>
            <family val="2"/>
          </rPr>
          <t>gesamten Unternehmens</t>
        </r>
        <r>
          <rPr>
            <sz val="10"/>
            <rFont val="Tahoma"/>
            <family val="2"/>
          </rPr>
          <t>.
Als immaterielle Anlagen gelten einmalige und aktivierte Leistungen an Dritte für Patente, erworbene Rechte etc. (Einmalige Leistungen für den Konzessionserwerb sind unter Sachanlagen zu aktivieren.)</t>
        </r>
      </text>
    </comment>
    <comment ref="B64" authorId="1">
      <text>
        <r>
          <rPr>
            <sz val="10"/>
            <rFont val="Tahoma"/>
            <family val="2"/>
          </rPr>
          <t xml:space="preserve">Buchwert des gesamten Umlaufvermögen des </t>
        </r>
        <r>
          <rPr>
            <b/>
            <sz val="10"/>
            <rFont val="Tahoma"/>
            <family val="2"/>
          </rPr>
          <t>Unternehmens</t>
        </r>
        <r>
          <rPr>
            <sz val="10"/>
            <rFont val="Tahoma"/>
            <family val="2"/>
          </rPr>
          <t xml:space="preserve"> angeben.</t>
        </r>
      </text>
    </comment>
    <comment ref="B65" authorId="1">
      <text>
        <r>
          <rPr>
            <sz val="10"/>
            <rFont val="Tahoma"/>
            <family val="2"/>
          </rPr>
          <t>Summe der Buchwerte der Sachanlagen (bauliche, mechanische und elektrische Anlagenteile) des KW aus Bilanz.
(Dazu zählen neben den eigentlichen KW-Anlagen u.U. auch Anteile des KW am Reservematerial und an den übrigen Sachanlagen.)</t>
        </r>
      </text>
    </comment>
    <comment ref="B66" authorId="1">
      <text>
        <r>
          <rPr>
            <b/>
            <sz val="10"/>
            <rFont val="Tahoma"/>
            <family val="2"/>
          </rPr>
          <t>Buchwert der aktivierten (!) immateriellen Anlagen des betrachteten KW</t>
        </r>
        <r>
          <rPr>
            <sz val="10"/>
            <rFont val="Tahoma"/>
            <family val="2"/>
          </rPr>
          <t xml:space="preserve"> aus Bilanz.</t>
        </r>
      </text>
    </comment>
    <comment ref="B68" authorId="1">
      <text>
        <r>
          <rPr>
            <sz val="10"/>
            <rFont val="Tahoma"/>
            <family val="2"/>
          </rPr>
          <t>In der Bilanz ausgewiesenes Eigenkapital des Unternehmens angeben.</t>
        </r>
      </text>
    </comment>
    <comment ref="B69" authorId="1">
      <text>
        <r>
          <rPr>
            <sz val="10"/>
            <rFont val="Tahoma"/>
            <family val="2"/>
          </rPr>
          <t>In der Bilanz ausgewiesenes Fremdkapital des Unternehmens angeben.</t>
        </r>
      </text>
    </comment>
    <comment ref="B70" authorId="1">
      <text>
        <r>
          <rPr>
            <sz val="10"/>
            <rFont val="Tahoma"/>
            <family val="2"/>
          </rPr>
          <t>In der Bilanz ausgewiesener Bestand an  Rückstellungen des gesamten Unternehmens angeben.</t>
        </r>
      </text>
    </comment>
  </commentList>
</comments>
</file>

<file path=xl/comments2.xml><?xml version="1.0" encoding="utf-8"?>
<comments xmlns="http://schemas.openxmlformats.org/spreadsheetml/2006/main">
  <authors>
    <author>Urs N?f</author>
  </authors>
  <commentList>
    <comment ref="B3" authorId="0">
      <text>
        <r>
          <rPr>
            <sz val="10"/>
            <rFont val="Tahoma"/>
            <family val="2"/>
          </rPr>
          <t>Die Kommission empfiehlt den Zinssatz von 10-jährigen Bundesobligationen plus 2 % zu verwenden.</t>
        </r>
      </text>
    </comment>
  </commentList>
</comments>
</file>

<file path=xl/comments3.xml><?xml version="1.0" encoding="utf-8"?>
<comments xmlns="http://schemas.openxmlformats.org/spreadsheetml/2006/main">
  <authors>
    <author>Urs N?f</author>
  </authors>
  <commentList>
    <comment ref="A26" authorId="0">
      <text>
        <r>
          <rPr>
            <sz val="8"/>
            <rFont val="Tahoma"/>
            <family val="0"/>
          </rPr>
          <t>D</t>
        </r>
        <r>
          <rPr>
            <sz val="10"/>
            <rFont val="Tahoma"/>
            <family val="2"/>
          </rPr>
          <t>ie durchschnittlichen Erzeugungskosten werden berechnet indem der Durchschnitt der Erzeugungskosten beider Jahre ins Verhältnis zum langjährigem Produktionsdurchschnitt gesetzt werden.</t>
        </r>
      </text>
    </comment>
  </commentList>
</comments>
</file>

<file path=xl/sharedStrings.xml><?xml version="1.0" encoding="utf-8"?>
<sst xmlns="http://schemas.openxmlformats.org/spreadsheetml/2006/main" count="187" uniqueCount="172">
  <si>
    <t>Bemerkungen/Abgrenzungen</t>
  </si>
  <si>
    <t>Kraftwerksname/Standort:</t>
  </si>
  <si>
    <t xml:space="preserve">Befindet sich das KW in einem noch andersweitig genutzten Gebäude </t>
  </si>
  <si>
    <t>ja/nein:</t>
  </si>
  <si>
    <t>Gebäudeanteil, der vom Kraftwerk genutzt wird</t>
  </si>
  <si>
    <t>in % Geb.-Kubatur</t>
  </si>
  <si>
    <t>Jahr der Konzessionserteilung</t>
  </si>
  <si>
    <t>Dauer der Konzession:  Bis</t>
  </si>
  <si>
    <t>Personalien</t>
  </si>
  <si>
    <t>Name des Ausfüllenden</t>
  </si>
  <si>
    <t>Adresse des Ausfüllenden</t>
  </si>
  <si>
    <t>Energiebeschaffung, Material und Personalaufwand</t>
  </si>
  <si>
    <t>Finanzaufwand und Abschreibungen</t>
  </si>
  <si>
    <t>Abschreibungen</t>
  </si>
  <si>
    <t xml:space="preserve">Vergütungen und Spesen </t>
  </si>
  <si>
    <t>Kapitalsteuern (Bund, Kanton und Gemeinde)</t>
  </si>
  <si>
    <t>Ertragssteuern (dito)</t>
  </si>
  <si>
    <t>übrige Steuern</t>
  </si>
  <si>
    <t>übrige Abgaben</t>
  </si>
  <si>
    <t>Beiträge</t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</si>
  <si>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:</t>
    </r>
  </si>
  <si>
    <t>Rückstellungen</t>
  </si>
  <si>
    <t xml:space="preserve">Finanzaufwand gesamte Gesellschaft </t>
  </si>
  <si>
    <t>Betriebsaufwand</t>
  </si>
  <si>
    <t>Übriger Betriebsaufwand</t>
  </si>
  <si>
    <t>Bemerkungen</t>
  </si>
  <si>
    <t>Datum</t>
  </si>
  <si>
    <t xml:space="preserve">Ertrag </t>
  </si>
  <si>
    <t>Ertrag Unternehmen</t>
  </si>
  <si>
    <t>Erlös Verkauf Elektrizität aus KW</t>
  </si>
  <si>
    <t>Produktionsanlage</t>
  </si>
  <si>
    <t>Total Anlagevermögen KW</t>
  </si>
  <si>
    <t>Kapitalbindung und Finanzaufwand</t>
  </si>
  <si>
    <t>Anteil  KW am Anlagevermögen des Unternehmens</t>
  </si>
  <si>
    <t>Im KW gebundenes Kapital</t>
  </si>
  <si>
    <t>Eigenkapital Unternehmen</t>
  </si>
  <si>
    <t>Fremdkapital Unternehmen</t>
  </si>
  <si>
    <t>Höhe Fremdkapitalzins Unternehmen</t>
  </si>
  <si>
    <t>Anteil Fremdkapital an Gesamtkapital</t>
  </si>
  <si>
    <t>Fremdkapitalkosten KW</t>
  </si>
  <si>
    <t>Eigenkapitalkosten KW</t>
  </si>
  <si>
    <t>Finanzaufwand KW</t>
  </si>
  <si>
    <t xml:space="preserve">Kraftwerk </t>
  </si>
  <si>
    <t>Betriebskosten</t>
  </si>
  <si>
    <t>Mieten, Benützungsentschädigungen, Leasing</t>
  </si>
  <si>
    <t xml:space="preserve">Beratungen und Dienstleistungen </t>
  </si>
  <si>
    <r>
      <t>Vermögens- und Sachversicherungen</t>
    </r>
  </si>
  <si>
    <t>Büro- und Verwaltungsaufwand</t>
  </si>
  <si>
    <t xml:space="preserve">Steuern </t>
  </si>
  <si>
    <t xml:space="preserve">Finanzaufwand  </t>
  </si>
  <si>
    <t>Material und Fremdleistungen</t>
  </si>
  <si>
    <t>Personalaufwand</t>
  </si>
  <si>
    <t xml:space="preserve">Finanzaufwand Unternehmen </t>
  </si>
  <si>
    <t>Umlaufvermögen Unternehmen</t>
  </si>
  <si>
    <t>Immaterielle Anlagen Unternehmen</t>
  </si>
  <si>
    <t>Energiebeschaffung KW</t>
  </si>
  <si>
    <t>Material und Fremdleistungen KW</t>
  </si>
  <si>
    <t>Material KW</t>
  </si>
  <si>
    <t>Fremdleistungen KW</t>
  </si>
  <si>
    <t>Temporärpersonal KW</t>
  </si>
  <si>
    <t>Personalaufwand  KW</t>
  </si>
  <si>
    <t>[1]</t>
  </si>
  <si>
    <t>[2]</t>
  </si>
  <si>
    <t>[3]</t>
  </si>
  <si>
    <t>[4]</t>
  </si>
  <si>
    <t>[5]</t>
  </si>
  <si>
    <t>[6]</t>
  </si>
  <si>
    <t>Mieten, Benützungsentschädigungen, Leasing KW</t>
  </si>
  <si>
    <t>Beratungen und Dienstleistungen KW</t>
  </si>
  <si>
    <t>Vermögens- und Sachversicherungen KW</t>
  </si>
  <si>
    <t>Büro- und Verwaltungsaufwand nur Anteil KW</t>
  </si>
  <si>
    <t>Steuern KW</t>
  </si>
  <si>
    <t>Abgaben und Gebühren KW</t>
  </si>
  <si>
    <t xml:space="preserve">Netto-Produktion (kWh) des KW 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</si>
  <si>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</si>
  <si>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</si>
  <si>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</si>
  <si>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</si>
  <si>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</si>
  <si>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</si>
  <si>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</si>
  <si>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</si>
  <si>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</si>
  <si>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</si>
  <si>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</si>
  <si>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</si>
  <si>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</si>
  <si>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</si>
  <si>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</si>
  <si>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</si>
  <si>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[10a]</t>
  </si>
  <si>
    <t>[10b]</t>
  </si>
  <si>
    <t>[10c]</t>
  </si>
  <si>
    <t>[19a]</t>
  </si>
  <si>
    <t>[19b]</t>
  </si>
  <si>
    <t>[19c]</t>
  </si>
  <si>
    <t>Anlagevermögen Unternehmen</t>
  </si>
  <si>
    <t>[24]</t>
  </si>
  <si>
    <t>[23]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</si>
  <si>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</si>
  <si>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</si>
  <si>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</si>
  <si>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</si>
  <si>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</si>
  <si>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</si>
  <si>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</si>
  <si>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</si>
  <si>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</si>
  <si>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</si>
  <si>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Aktiven</t>
  </si>
  <si>
    <t>Passiven</t>
  </si>
  <si>
    <t>Sachanlagen Unternehmen</t>
  </si>
  <si>
    <t>Reservematerial Unternehmen</t>
  </si>
  <si>
    <t xml:space="preserve">übrige Sachanlagen Unternehmen </t>
  </si>
  <si>
    <t>[8a]</t>
  </si>
  <si>
    <t>A.o. Aufwand aus KW-Betrieb</t>
  </si>
  <si>
    <t>Ausserordentlicher Aufwand</t>
  </si>
  <si>
    <t>Ausserordentlicher Aufwand KW</t>
  </si>
  <si>
    <r>
      <t xml:space="preserve">Total Gestehungskosten </t>
    </r>
    <r>
      <rPr>
        <sz val="12"/>
        <rFont val="Arial"/>
        <family val="2"/>
      </rPr>
      <t>(CHF)</t>
    </r>
  </si>
  <si>
    <r>
      <t xml:space="preserve">Produktionsmenge </t>
    </r>
    <r>
      <rPr>
        <sz val="12"/>
        <rFont val="Arial"/>
        <family val="2"/>
      </rPr>
      <t>(in kWh)</t>
    </r>
  </si>
  <si>
    <t>[5a]</t>
  </si>
  <si>
    <t>Welche Nutzungen:</t>
  </si>
  <si>
    <t>[35]</t>
  </si>
  <si>
    <t>Durchschnitt</t>
  </si>
  <si>
    <t>Anteil KW am Umlaufvermögen</t>
  </si>
  <si>
    <t>Unternehmensinterner Eigenverbrauch</t>
  </si>
  <si>
    <t>Abschreibungen auf</t>
  </si>
  <si>
    <t>bauliche Anlagenteile</t>
  </si>
  <si>
    <t>mechanische Anlagenteile</t>
  </si>
  <si>
    <t>elektrische Anlagenteile</t>
  </si>
  <si>
    <t>[13a]</t>
  </si>
  <si>
    <t>[13b]</t>
  </si>
  <si>
    <t>[13c]</t>
  </si>
  <si>
    <t xml:space="preserve">weitere: </t>
  </si>
  <si>
    <t>[13d]</t>
  </si>
  <si>
    <t>Rückstellungen für Betriebsrisiken</t>
  </si>
  <si>
    <t xml:space="preserve">Rückstellungen </t>
  </si>
  <si>
    <t>langjährige durchschnittliche Erzeugungskosten</t>
  </si>
  <si>
    <t>[36]</t>
  </si>
  <si>
    <t>[37]</t>
  </si>
  <si>
    <t>[39]</t>
  </si>
  <si>
    <t>[38]</t>
  </si>
  <si>
    <t>[40]</t>
  </si>
  <si>
    <t>Anlass/ Bergründung</t>
  </si>
  <si>
    <t>Eigenkaptialverzinsung</t>
  </si>
  <si>
    <r>
      <t>Sachanlagen</t>
    </r>
    <r>
      <rPr>
        <b/>
        <sz val="14"/>
        <rFont val="Arial"/>
        <family val="2"/>
      </rPr>
      <t xml:space="preserve"> KW</t>
    </r>
  </si>
  <si>
    <r>
      <t>Immaterielle Anlagen</t>
    </r>
    <r>
      <rPr>
        <b/>
        <sz val="14"/>
        <rFont val="Arial"/>
        <family val="2"/>
      </rPr>
      <t xml:space="preserve"> KW</t>
    </r>
  </si>
  <si>
    <r>
      <t>spezifische Erzeugungskosten</t>
    </r>
    <r>
      <rPr>
        <sz val="14"/>
        <rFont val="Arial"/>
        <family val="2"/>
      </rPr>
      <t xml:space="preserve"> inkl. a. o. Aufwand (in Rp./kWh)</t>
    </r>
  </si>
  <si>
    <r>
      <t>spezifische Erzeugungskosten</t>
    </r>
    <r>
      <rPr>
        <sz val="14"/>
        <rFont val="Arial"/>
        <family val="2"/>
      </rPr>
      <t xml:space="preserve"> ohne a.o. Aufwand (in Rp./kWh)</t>
    </r>
  </si>
  <si>
    <t>Besteht das Unternehmen nur aus dem KW?</t>
  </si>
  <si>
    <t>Ort und Datum:</t>
  </si>
  <si>
    <t>Für die Richtigkeit der gemachten Angaben:</t>
  </si>
  <si>
    <t>Netto-Produktion (kWh) aller KW des Unternehmens</t>
  </si>
  <si>
    <t>[11a]</t>
  </si>
  <si>
    <t>[11b]</t>
  </si>
  <si>
    <t>Eigenleistungen</t>
  </si>
  <si>
    <t>Eigentümer/in des KW</t>
  </si>
  <si>
    <r>
      <t xml:space="preserve">Bemerkungen </t>
    </r>
    <r>
      <rPr>
        <sz val="12"/>
        <rFont val="Arial"/>
        <family val="2"/>
      </rPr>
      <t>(Kraftwerk = KW)</t>
    </r>
  </si>
  <si>
    <t>Langjähriges Mittel</t>
  </si>
  <si>
    <t>Fax</t>
  </si>
  <si>
    <t>e-mail</t>
  </si>
  <si>
    <t xml:space="preserve">Tel. </t>
  </si>
  <si>
    <t>[8b]</t>
  </si>
  <si>
    <t>[8c]</t>
  </si>
  <si>
    <t>[8d]</t>
  </si>
  <si>
    <t>[8e]</t>
  </si>
  <si>
    <r>
      <t xml:space="preserve">Netto-Produktion </t>
    </r>
    <r>
      <rPr>
        <b/>
        <sz val="11"/>
        <rFont val="Arial"/>
        <family val="2"/>
      </rPr>
      <t>Winter Hochtarif</t>
    </r>
  </si>
  <si>
    <r>
      <t xml:space="preserve">Netto-Produktion </t>
    </r>
    <r>
      <rPr>
        <b/>
        <sz val="11"/>
        <rFont val="Arial"/>
        <family val="2"/>
      </rPr>
      <t>Winter Niedertarif</t>
    </r>
  </si>
  <si>
    <r>
      <t xml:space="preserve">Netto-Produktion </t>
    </r>
    <r>
      <rPr>
        <b/>
        <sz val="11"/>
        <rFont val="Arial"/>
        <family val="2"/>
      </rPr>
      <t>Sommer Hochtarif</t>
    </r>
  </si>
  <si>
    <r>
      <t>Netto-Produktion</t>
    </r>
    <r>
      <rPr>
        <b/>
        <sz val="11"/>
        <rFont val="Arial"/>
        <family val="2"/>
      </rPr>
      <t xml:space="preserve"> Sommer Niedertarif</t>
    </r>
  </si>
  <si>
    <t>Produktion (in kWh)</t>
  </si>
  <si>
    <r>
      <t>Bilanzsumme</t>
    </r>
    <r>
      <rPr>
        <b/>
        <sz val="14"/>
        <rFont val="Arial Narrow"/>
        <family val="2"/>
      </rPr>
      <t xml:space="preserve"> (Passiven o. Gewinn)</t>
    </r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</si>
</sst>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mm\-yy"/>
    <numFmt numFmtId="165" formatCode="yy"/>
    <numFmt numFmtId="166" formatCode="yyyy"/>
    <numFmt numFmtId="167" formatCode="0.0%"/>
    <numFmt numFmtId="168" formatCode="#,##0_ ;[Red]\-#,##0\ "/>
    <numFmt numFmtId="169" formatCode="yyyy\-mm\-dd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</numFmts>
  <fonts count="1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Arial Narrow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12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0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9" fillId="0" borderId="0" xfId="0" applyFont="1" applyAlignment="1" applyProtection="1">
      <alignment/>
      <protection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6" fillId="0" borderId="0" xfId="0" applyNumberFormat="1" applyFont="1" applyAlignment="1">
      <alignment wrapText="1"/>
    </xf>
    <xf numFmtId="0" fontId="9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2" fontId="6" fillId="0" borderId="3" xfId="0" applyNumberFormat="1" applyFont="1" applyBorder="1" applyAlignment="1">
      <alignment/>
    </xf>
    <xf numFmtId="14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3" fontId="2" fillId="3" borderId="6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/>
    </xf>
    <xf numFmtId="1" fontId="2" fillId="3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SheetLayoutView="50" workbookViewId="0" topLeftCell="A1">
      <selection activeCell="C1" sqref="C1"/>
    </sheetView>
  </sheetViews>
  <sheetFormatPr defaultColWidth="11.421875" defaultRowHeight="12.75"/>
  <cols>
    <col min="1" max="1" width="5.00390625" style="49" customWidth="1"/>
    <col min="2" max="2" width="37.7109375" style="0" customWidth="1"/>
    <col min="3" max="4" width="13.7109375" style="0" customWidth="1"/>
    <col min="5" max="5" width="43.00390625" style="0" customWidth="1"/>
    <col min="11" max="11" width="17.57421875" style="0" customWidth="1"/>
  </cols>
  <sheetData>
    <row r="1" spans="1:5" s="8" customFormat="1" ht="20.25" customHeight="1">
      <c r="A1" s="7" t="s">
        <v>26</v>
      </c>
      <c r="C1" s="50">
        <v>36161</v>
      </c>
      <c r="D1" s="54"/>
      <c r="E1" s="56">
        <f>YEAR(C1)</f>
        <v>1999</v>
      </c>
    </row>
    <row r="2" spans="1:5" s="11" customFormat="1" ht="20.25" customHeight="1">
      <c r="A2" s="7" t="s">
        <v>30</v>
      </c>
      <c r="B2" s="8"/>
      <c r="C2" s="50"/>
      <c r="D2" s="8"/>
      <c r="E2" s="7" t="s">
        <v>157</v>
      </c>
    </row>
    <row r="3" spans="1:5" s="2" customFormat="1" ht="18" customHeight="1" thickBot="1">
      <c r="A3" s="49" t="s">
        <v>61</v>
      </c>
      <c r="B3" s="2" t="s">
        <v>1</v>
      </c>
      <c r="C3" s="67"/>
      <c r="D3" s="68"/>
      <c r="E3" s="69"/>
    </row>
    <row r="4" spans="1:5" s="2" customFormat="1" ht="18" customHeight="1" thickBot="1">
      <c r="A4" s="49" t="s">
        <v>62</v>
      </c>
      <c r="B4" s="2" t="s">
        <v>156</v>
      </c>
      <c r="C4" s="81"/>
      <c r="D4" s="70"/>
      <c r="E4" s="70"/>
    </row>
    <row r="5" spans="1:6" s="2" customFormat="1" ht="18" customHeight="1" thickBot="1">
      <c r="A5" s="49" t="s">
        <v>63</v>
      </c>
      <c r="B5" s="2" t="s">
        <v>6</v>
      </c>
      <c r="C5" s="82"/>
      <c r="D5" s="70"/>
      <c r="E5" s="71"/>
      <c r="F5" s="18"/>
    </row>
    <row r="6" spans="1:5" s="2" customFormat="1" ht="18" customHeight="1" thickBot="1">
      <c r="A6" s="49" t="s">
        <v>64</v>
      </c>
      <c r="B6" s="2" t="s">
        <v>7</v>
      </c>
      <c r="C6" s="82"/>
      <c r="D6" s="73"/>
      <c r="E6" s="72"/>
    </row>
    <row r="7" spans="1:5" s="2" customFormat="1" ht="33" customHeight="1">
      <c r="A7" s="49" t="s">
        <v>65</v>
      </c>
      <c r="B7" s="3" t="s">
        <v>2</v>
      </c>
      <c r="C7" s="4" t="s">
        <v>3</v>
      </c>
      <c r="D7" s="78"/>
      <c r="E7" s="5" t="s">
        <v>121</v>
      </c>
    </row>
    <row r="8" spans="1:5" s="2" customFormat="1" ht="30.75" customHeight="1">
      <c r="A8" s="49" t="s">
        <v>120</v>
      </c>
      <c r="B8" s="3" t="s">
        <v>4</v>
      </c>
      <c r="C8" s="4" t="s">
        <v>20</v>
      </c>
      <c r="D8" s="78"/>
      <c r="E8" s="5" t="s">
        <v>5</v>
      </c>
    </row>
    <row r="9" spans="1:5" s="2" customFormat="1" ht="30.75" customHeight="1">
      <c r="A9" s="49" t="s">
        <v>66</v>
      </c>
      <c r="B9" s="3" t="s">
        <v>149</v>
      </c>
      <c r="C9" s="4" t="s">
        <v>3</v>
      </c>
      <c r="D9" s="78"/>
      <c r="E9" s="5"/>
    </row>
    <row r="10" spans="1:5" s="2" customFormat="1" ht="12" customHeight="1">
      <c r="A10" s="49"/>
      <c r="B10" s="3"/>
      <c r="C10" s="4"/>
      <c r="D10" s="55"/>
      <c r="E10" s="5"/>
    </row>
    <row r="11" spans="1:5" s="11" customFormat="1" ht="20.25" customHeight="1">
      <c r="A11" s="7" t="s">
        <v>170</v>
      </c>
      <c r="C11" s="51">
        <f>E1-1</f>
        <v>1998</v>
      </c>
      <c r="D11" s="51">
        <f>ErstesErhebungsjahr-1</f>
        <v>1997</v>
      </c>
      <c r="E11" s="52" t="s">
        <v>158</v>
      </c>
    </row>
    <row r="12" spans="1:5" s="2" customFormat="1" ht="30.75" customHeight="1">
      <c r="A12" s="49" t="s">
        <v>74</v>
      </c>
      <c r="B12" s="3" t="s">
        <v>152</v>
      </c>
      <c r="C12" s="80">
        <v>0</v>
      </c>
      <c r="D12" s="80">
        <v>0</v>
      </c>
      <c r="E12" s="83">
        <v>0</v>
      </c>
    </row>
    <row r="13" spans="1:5" s="2" customFormat="1" ht="18" customHeight="1">
      <c r="A13" s="49" t="s">
        <v>75</v>
      </c>
      <c r="B13" s="2" t="s">
        <v>73</v>
      </c>
      <c r="C13" s="80">
        <v>0.01</v>
      </c>
      <c r="D13" s="80">
        <v>0.01</v>
      </c>
      <c r="E13" s="83">
        <v>0.01</v>
      </c>
    </row>
    <row r="14" spans="1:5" s="2" customFormat="1" ht="18" customHeight="1">
      <c r="A14" s="49" t="s">
        <v>114</v>
      </c>
      <c r="B14" s="2" t="s">
        <v>125</v>
      </c>
      <c r="C14" s="80">
        <v>0</v>
      </c>
      <c r="D14" s="80">
        <v>0</v>
      </c>
      <c r="E14" s="83">
        <v>0</v>
      </c>
    </row>
    <row r="15" spans="1:5" s="2" customFormat="1" ht="18" customHeight="1">
      <c r="A15" s="49" t="s">
        <v>162</v>
      </c>
      <c r="B15" s="2" t="s">
        <v>166</v>
      </c>
      <c r="C15" s="80">
        <v>0</v>
      </c>
      <c r="D15" s="80">
        <v>0</v>
      </c>
      <c r="E15" s="83">
        <v>0</v>
      </c>
    </row>
    <row r="16" spans="1:5" s="2" customFormat="1" ht="18" customHeight="1">
      <c r="A16" s="49" t="s">
        <v>163</v>
      </c>
      <c r="B16" s="2" t="s">
        <v>167</v>
      </c>
      <c r="C16" s="80">
        <v>0</v>
      </c>
      <c r="D16" s="80">
        <v>0</v>
      </c>
      <c r="E16" s="83">
        <v>0</v>
      </c>
    </row>
    <row r="17" spans="1:5" s="2" customFormat="1" ht="18" customHeight="1">
      <c r="A17" s="49" t="s">
        <v>164</v>
      </c>
      <c r="B17" s="2" t="s">
        <v>168</v>
      </c>
      <c r="C17" s="80">
        <v>0</v>
      </c>
      <c r="D17" s="80">
        <v>0</v>
      </c>
      <c r="E17" s="83">
        <v>0</v>
      </c>
    </row>
    <row r="18" spans="1:5" s="2" customFormat="1" ht="18" customHeight="1">
      <c r="A18" s="49" t="s">
        <v>165</v>
      </c>
      <c r="B18" s="2" t="s">
        <v>169</v>
      </c>
      <c r="C18" s="80">
        <v>0</v>
      </c>
      <c r="D18" s="80">
        <v>0</v>
      </c>
      <c r="E18" s="83">
        <v>0</v>
      </c>
    </row>
    <row r="19" spans="1:5" s="11" customFormat="1" ht="20.25" customHeight="1">
      <c r="A19" s="7" t="s">
        <v>23</v>
      </c>
      <c r="C19" s="51">
        <f>ErstesErhebungsjahr</f>
        <v>1998</v>
      </c>
      <c r="D19" s="51">
        <f>D11</f>
        <v>1997</v>
      </c>
      <c r="E19" s="7" t="s">
        <v>0</v>
      </c>
    </row>
    <row r="20" spans="1:4" s="8" customFormat="1" ht="19.5" customHeight="1">
      <c r="A20" s="49" t="s">
        <v>76</v>
      </c>
      <c r="B20" s="9" t="s">
        <v>55</v>
      </c>
      <c r="C20" s="78"/>
      <c r="D20" s="78"/>
    </row>
    <row r="21" spans="1:4" s="8" customFormat="1" ht="19.5" customHeight="1">
      <c r="A21" s="49" t="s">
        <v>77</v>
      </c>
      <c r="B21" s="9" t="s">
        <v>56</v>
      </c>
      <c r="C21" s="15">
        <f>SUM(C22:C24)</f>
        <v>0</v>
      </c>
      <c r="D21" s="9">
        <f>SUM(D22:D24)</f>
        <v>0</v>
      </c>
    </row>
    <row r="22" spans="1:4" s="8" customFormat="1" ht="18" customHeight="1">
      <c r="A22" s="49" t="s">
        <v>90</v>
      </c>
      <c r="B22" s="3" t="s">
        <v>57</v>
      </c>
      <c r="C22" s="80">
        <v>0</v>
      </c>
      <c r="D22" s="80">
        <v>0</v>
      </c>
    </row>
    <row r="23" spans="1:4" s="8" customFormat="1" ht="18" customHeight="1">
      <c r="A23" s="49" t="s">
        <v>91</v>
      </c>
      <c r="B23" s="3" t="s">
        <v>58</v>
      </c>
      <c r="C23" s="80"/>
      <c r="D23" s="80"/>
    </row>
    <row r="24" spans="1:4" s="8" customFormat="1" ht="18" customHeight="1">
      <c r="A24" s="49" t="s">
        <v>92</v>
      </c>
      <c r="B24" s="3" t="s">
        <v>59</v>
      </c>
      <c r="C24" s="80">
        <v>0</v>
      </c>
      <c r="D24" s="80">
        <v>0</v>
      </c>
    </row>
    <row r="25" spans="1:4" s="8" customFormat="1" ht="19.5" customHeight="1">
      <c r="A25" s="49" t="s">
        <v>78</v>
      </c>
      <c r="B25" s="9" t="s">
        <v>60</v>
      </c>
      <c r="C25" s="15">
        <f>SUM(C26:C27)</f>
        <v>0</v>
      </c>
      <c r="D25" s="15">
        <f>SUM(D26:D27)</f>
        <v>0</v>
      </c>
    </row>
    <row r="26" spans="1:4" s="8" customFormat="1" ht="19.5" customHeight="1">
      <c r="A26" s="49" t="s">
        <v>153</v>
      </c>
      <c r="B26" s="3" t="s">
        <v>60</v>
      </c>
      <c r="C26" s="80">
        <v>0</v>
      </c>
      <c r="D26" s="80">
        <v>0</v>
      </c>
    </row>
    <row r="27" spans="1:4" s="8" customFormat="1" ht="19.5" customHeight="1">
      <c r="A27" s="49" t="s">
        <v>154</v>
      </c>
      <c r="B27" s="3" t="s">
        <v>155</v>
      </c>
      <c r="C27" s="80">
        <v>0</v>
      </c>
      <c r="D27" s="80">
        <v>0</v>
      </c>
    </row>
    <row r="28" spans="1:5" s="2" customFormat="1" ht="12" customHeight="1">
      <c r="A28" s="49"/>
      <c r="B28" s="3"/>
      <c r="C28" s="4"/>
      <c r="D28" s="55"/>
      <c r="E28" s="5"/>
    </row>
    <row r="29" spans="1:4" s="11" customFormat="1" ht="20.25" customHeight="1">
      <c r="A29" s="7" t="s">
        <v>12</v>
      </c>
      <c r="C29" s="51">
        <f>ErstesErhebungsjahr</f>
        <v>1998</v>
      </c>
      <c r="D29" s="51">
        <f>D11</f>
        <v>1997</v>
      </c>
    </row>
    <row r="30" spans="1:4" s="8" customFormat="1" ht="18" customHeight="1">
      <c r="A30" s="49" t="s">
        <v>79</v>
      </c>
      <c r="B30" s="9" t="s">
        <v>52</v>
      </c>
      <c r="C30" s="78"/>
      <c r="D30" s="78"/>
    </row>
    <row r="31" spans="1:4" s="8" customFormat="1" ht="18" customHeight="1">
      <c r="A31" s="49" t="s">
        <v>80</v>
      </c>
      <c r="B31" s="9" t="s">
        <v>126</v>
      </c>
      <c r="C31" s="55">
        <f>SUM(C32:C35)</f>
        <v>0</v>
      </c>
      <c r="D31" s="55">
        <f>SUM(D32:D35)</f>
        <v>0</v>
      </c>
    </row>
    <row r="32" spans="1:4" s="8" customFormat="1" ht="18" customHeight="1">
      <c r="A32" s="49" t="s">
        <v>130</v>
      </c>
      <c r="B32" s="16" t="s">
        <v>127</v>
      </c>
      <c r="C32" s="79"/>
      <c r="D32" s="79"/>
    </row>
    <row r="33" spans="1:4" s="8" customFormat="1" ht="18" customHeight="1">
      <c r="A33" s="49" t="s">
        <v>131</v>
      </c>
      <c r="B33" s="16" t="s">
        <v>128</v>
      </c>
      <c r="C33" s="79"/>
      <c r="D33" s="79"/>
    </row>
    <row r="34" spans="1:4" s="8" customFormat="1" ht="18" customHeight="1">
      <c r="A34" s="49" t="s">
        <v>132</v>
      </c>
      <c r="B34" s="16" t="s">
        <v>129</v>
      </c>
      <c r="C34" s="79"/>
      <c r="D34" s="79"/>
    </row>
    <row r="35" spans="1:4" s="8" customFormat="1" ht="18" customHeight="1">
      <c r="A35" s="49" t="s">
        <v>134</v>
      </c>
      <c r="B35" s="16" t="s">
        <v>133</v>
      </c>
      <c r="C35" s="79"/>
      <c r="D35" s="79"/>
    </row>
    <row r="36" spans="1:5" s="11" customFormat="1" ht="20.25" customHeight="1">
      <c r="A36" s="7" t="s">
        <v>24</v>
      </c>
      <c r="C36" s="51">
        <f>ErstesErhebungsjahr</f>
        <v>1998</v>
      </c>
      <c r="D36" s="51">
        <f>D11</f>
        <v>1997</v>
      </c>
      <c r="E36" s="7" t="s">
        <v>0</v>
      </c>
    </row>
    <row r="37" spans="1:4" s="8" customFormat="1" ht="30" customHeight="1">
      <c r="A37" s="49" t="s">
        <v>81</v>
      </c>
      <c r="B37" s="3" t="s">
        <v>67</v>
      </c>
      <c r="C37" s="80">
        <v>0</v>
      </c>
      <c r="D37" s="80">
        <v>0</v>
      </c>
    </row>
    <row r="38" spans="1:4" s="8" customFormat="1" ht="18" customHeight="1">
      <c r="A38" s="49" t="s">
        <v>82</v>
      </c>
      <c r="B38" s="3" t="s">
        <v>68</v>
      </c>
      <c r="C38" s="80">
        <v>0</v>
      </c>
      <c r="D38" s="80">
        <v>0</v>
      </c>
    </row>
    <row r="39" spans="1:4" s="8" customFormat="1" ht="30" customHeight="1">
      <c r="A39" s="49" t="s">
        <v>83</v>
      </c>
      <c r="B39" s="3" t="s">
        <v>69</v>
      </c>
      <c r="C39" s="80"/>
      <c r="D39" s="80"/>
    </row>
    <row r="40" spans="1:4" s="8" customFormat="1" ht="28.5" customHeight="1">
      <c r="A40" s="49" t="s">
        <v>84</v>
      </c>
      <c r="B40" s="3" t="s">
        <v>70</v>
      </c>
      <c r="C40" s="80"/>
      <c r="D40" s="80"/>
    </row>
    <row r="41" spans="1:4" s="8" customFormat="1" ht="18" customHeight="1">
      <c r="A41" s="49" t="s">
        <v>85</v>
      </c>
      <c r="B41" s="3" t="s">
        <v>14</v>
      </c>
      <c r="C41" s="80">
        <v>0</v>
      </c>
      <c r="D41" s="80">
        <v>0</v>
      </c>
    </row>
    <row r="42" spans="1:4" s="8" customFormat="1" ht="18" customHeight="1">
      <c r="A42" s="49" t="s">
        <v>86</v>
      </c>
      <c r="B42" s="3" t="s">
        <v>71</v>
      </c>
      <c r="C42" s="60">
        <f>SUM(C43:C45)</f>
        <v>0</v>
      </c>
      <c r="D42" s="60">
        <f>SUM(D43:D45)</f>
        <v>0</v>
      </c>
    </row>
    <row r="43" spans="1:4" s="2" customFormat="1" ht="27" customHeight="1">
      <c r="A43" s="49" t="s">
        <v>93</v>
      </c>
      <c r="B43" s="16" t="s">
        <v>15</v>
      </c>
      <c r="C43" s="79"/>
      <c r="D43" s="79"/>
    </row>
    <row r="44" spans="1:4" s="2" customFormat="1" ht="17.25" customHeight="1">
      <c r="A44" s="49" t="s">
        <v>94</v>
      </c>
      <c r="B44" s="14" t="s">
        <v>16</v>
      </c>
      <c r="C44" s="79"/>
      <c r="D44" s="79"/>
    </row>
    <row r="45" spans="1:4" s="2" customFormat="1" ht="17.25" customHeight="1">
      <c r="A45" s="49" t="s">
        <v>95</v>
      </c>
      <c r="B45" s="14" t="s">
        <v>17</v>
      </c>
      <c r="C45" s="79"/>
      <c r="D45" s="79"/>
    </row>
    <row r="46" spans="1:4" s="8" customFormat="1" ht="18" customHeight="1">
      <c r="A46" s="49" t="s">
        <v>87</v>
      </c>
      <c r="B46" s="3" t="s">
        <v>72</v>
      </c>
      <c r="C46" s="80"/>
      <c r="D46" s="80"/>
    </row>
    <row r="47" spans="1:4" s="8" customFormat="1" ht="18" customHeight="1">
      <c r="A47" s="49" t="s">
        <v>88</v>
      </c>
      <c r="B47" s="3" t="s">
        <v>19</v>
      </c>
      <c r="C47" s="80"/>
      <c r="D47" s="80"/>
    </row>
    <row r="48" spans="1:5" s="2" customFormat="1" ht="12" customHeight="1">
      <c r="A48" s="49"/>
      <c r="B48" s="3"/>
      <c r="C48" s="4"/>
      <c r="D48" s="55"/>
      <c r="E48" s="5"/>
    </row>
    <row r="49" spans="1:5" s="8" customFormat="1" ht="18" customHeight="1">
      <c r="A49" s="7" t="s">
        <v>117</v>
      </c>
      <c r="B49" s="3"/>
      <c r="C49" s="48"/>
      <c r="D49" s="48"/>
      <c r="E49" s="7" t="s">
        <v>143</v>
      </c>
    </row>
    <row r="50" spans="1:4" s="8" customFormat="1" ht="18" customHeight="1">
      <c r="A50" s="49" t="s">
        <v>89</v>
      </c>
      <c r="B50" s="3" t="s">
        <v>115</v>
      </c>
      <c r="C50" s="80">
        <v>0</v>
      </c>
      <c r="D50" s="80">
        <v>0</v>
      </c>
    </row>
    <row r="51" spans="1:5" s="8" customFormat="1" ht="18" customHeight="1">
      <c r="A51" s="7" t="s">
        <v>21</v>
      </c>
      <c r="B51" s="3"/>
      <c r="C51" s="48"/>
      <c r="D51" s="48"/>
      <c r="E51" s="7" t="s">
        <v>143</v>
      </c>
    </row>
    <row r="52" spans="1:4" s="8" customFormat="1" ht="18" customHeight="1">
      <c r="A52" s="49" t="s">
        <v>98</v>
      </c>
      <c r="B52" s="3" t="s">
        <v>135</v>
      </c>
      <c r="C52" s="80">
        <v>0</v>
      </c>
      <c r="D52" s="80">
        <v>0</v>
      </c>
    </row>
    <row r="53" spans="1:5" s="2" customFormat="1" ht="12" customHeight="1">
      <c r="A53" s="49"/>
      <c r="B53" s="3"/>
      <c r="C53" s="4"/>
      <c r="D53" s="55"/>
      <c r="E53" s="5"/>
    </row>
    <row r="54" spans="1:5" s="6" customFormat="1" ht="20.25" customHeight="1">
      <c r="A54" s="7" t="s">
        <v>27</v>
      </c>
      <c r="C54" s="53">
        <f>ErstesErhebungsjahr</f>
        <v>1998</v>
      </c>
      <c r="D54" s="53">
        <f>D11</f>
        <v>1997</v>
      </c>
      <c r="E54" s="7" t="s">
        <v>0</v>
      </c>
    </row>
    <row r="55" spans="1:4" s="11" customFormat="1" ht="20.25" customHeight="1">
      <c r="A55" s="49" t="s">
        <v>97</v>
      </c>
      <c r="B55" s="9" t="s">
        <v>28</v>
      </c>
      <c r="C55" s="78"/>
      <c r="D55" s="78"/>
    </row>
    <row r="56" spans="1:4" s="8" customFormat="1" ht="18" customHeight="1">
      <c r="A56" s="49" t="s">
        <v>99</v>
      </c>
      <c r="B56" s="2" t="s">
        <v>29</v>
      </c>
      <c r="C56" s="80"/>
      <c r="D56" s="80"/>
    </row>
    <row r="57" spans="1:5" s="2" customFormat="1" ht="12" customHeight="1">
      <c r="A57" s="49"/>
      <c r="B57" s="3"/>
      <c r="C57" s="4"/>
      <c r="D57" s="55"/>
      <c r="E57" s="5"/>
    </row>
    <row r="58" spans="1:5" s="6" customFormat="1" ht="23.25" customHeight="1">
      <c r="A58" s="7" t="s">
        <v>109</v>
      </c>
      <c r="C58" s="53">
        <f>C36</f>
        <v>1998</v>
      </c>
      <c r="D58" s="53">
        <f>D36</f>
        <v>1997</v>
      </c>
      <c r="E58" s="52" t="s">
        <v>25</v>
      </c>
    </row>
    <row r="59" spans="1:5" s="11" customFormat="1" ht="20.25" customHeight="1">
      <c r="A59" s="49" t="s">
        <v>100</v>
      </c>
      <c r="B59" s="9" t="s">
        <v>96</v>
      </c>
      <c r="C59" s="78">
        <v>1E-06</v>
      </c>
      <c r="D59" s="78">
        <v>1E-06</v>
      </c>
      <c r="E59" s="2"/>
    </row>
    <row r="60" spans="1:6" ht="15.75">
      <c r="A60" s="49" t="s">
        <v>101</v>
      </c>
      <c r="B60" s="9" t="s">
        <v>111</v>
      </c>
      <c r="C60" s="78"/>
      <c r="D60" s="78"/>
      <c r="E60" s="9"/>
      <c r="F60" s="13"/>
    </row>
    <row r="61" spans="1:5" s="8" customFormat="1" ht="21" customHeight="1">
      <c r="A61" s="49" t="s">
        <v>102</v>
      </c>
      <c r="B61" s="3" t="s">
        <v>112</v>
      </c>
      <c r="C61" s="80"/>
      <c r="D61" s="80"/>
      <c r="E61" s="2"/>
    </row>
    <row r="62" spans="1:4" s="8" customFormat="1" ht="21" customHeight="1">
      <c r="A62" s="49" t="s">
        <v>103</v>
      </c>
      <c r="B62" s="3" t="s">
        <v>113</v>
      </c>
      <c r="C62" s="80"/>
      <c r="D62" s="80"/>
    </row>
    <row r="63" spans="1:6" ht="18" customHeight="1">
      <c r="A63" s="49" t="s">
        <v>104</v>
      </c>
      <c r="B63" s="9" t="s">
        <v>54</v>
      </c>
      <c r="C63" s="78">
        <v>0</v>
      </c>
      <c r="D63" s="78">
        <v>0</v>
      </c>
      <c r="E63" s="9"/>
      <c r="F63" s="10"/>
    </row>
    <row r="64" spans="1:6" ht="19.5" customHeight="1">
      <c r="A64" s="49" t="s">
        <v>105</v>
      </c>
      <c r="B64" s="9" t="s">
        <v>53</v>
      </c>
      <c r="C64" s="78"/>
      <c r="D64" s="78"/>
      <c r="E64" s="2"/>
      <c r="F64" s="12"/>
    </row>
    <row r="65" spans="1:6" ht="19.5" customHeight="1">
      <c r="A65" s="49" t="s">
        <v>106</v>
      </c>
      <c r="B65" s="9" t="s">
        <v>145</v>
      </c>
      <c r="C65" s="78">
        <v>1E-06</v>
      </c>
      <c r="D65" s="78">
        <v>1E-06</v>
      </c>
      <c r="E65" s="2"/>
      <c r="F65" s="12"/>
    </row>
    <row r="66" spans="1:5" s="2" customFormat="1" ht="19.5" customHeight="1">
      <c r="A66" s="49" t="s">
        <v>107</v>
      </c>
      <c r="B66" s="9" t="s">
        <v>146</v>
      </c>
      <c r="C66" s="78"/>
      <c r="D66" s="78"/>
      <c r="E66" s="5"/>
    </row>
    <row r="67" spans="1:6" ht="22.5" customHeight="1">
      <c r="A67" s="7" t="s">
        <v>110</v>
      </c>
      <c r="C67" s="53">
        <f>ErstesErhebungsjahr</f>
        <v>1998</v>
      </c>
      <c r="D67" s="53">
        <f>D11</f>
        <v>1997</v>
      </c>
      <c r="E67" s="52" t="s">
        <v>25</v>
      </c>
      <c r="F67" s="12"/>
    </row>
    <row r="68" spans="1:6" ht="18">
      <c r="A68" s="49" t="s">
        <v>108</v>
      </c>
      <c r="B68" s="9" t="s">
        <v>35</v>
      </c>
      <c r="C68" s="78">
        <v>1E-06</v>
      </c>
      <c r="D68" s="78">
        <v>1E-06</v>
      </c>
      <c r="E68" s="2"/>
      <c r="F68" s="12"/>
    </row>
    <row r="69" spans="1:6" ht="18">
      <c r="A69" s="49" t="s">
        <v>122</v>
      </c>
      <c r="B69" s="9" t="s">
        <v>36</v>
      </c>
      <c r="C69" s="78">
        <v>1E-06</v>
      </c>
      <c r="D69" s="78">
        <v>1E-06</v>
      </c>
      <c r="E69" s="2"/>
      <c r="F69" s="12"/>
    </row>
    <row r="70" spans="1:6" ht="18">
      <c r="A70" s="49" t="s">
        <v>138</v>
      </c>
      <c r="B70" s="9" t="s">
        <v>21</v>
      </c>
      <c r="C70" s="78">
        <v>0</v>
      </c>
      <c r="D70" s="78">
        <v>0</v>
      </c>
      <c r="E70" s="2"/>
      <c r="F70" s="12"/>
    </row>
    <row r="71" spans="1:5" s="2" customFormat="1" ht="12" customHeight="1">
      <c r="A71" s="49"/>
      <c r="B71" s="3"/>
      <c r="C71" s="4"/>
      <c r="D71" s="55"/>
      <c r="E71" s="5"/>
    </row>
    <row r="72" spans="1:5" s="1" customFormat="1" ht="23.25" customHeight="1">
      <c r="A72" s="7" t="s">
        <v>8</v>
      </c>
      <c r="C72" s="8"/>
      <c r="D72" s="8"/>
      <c r="E72" s="8"/>
    </row>
    <row r="73" spans="1:3" s="2" customFormat="1" ht="24.75" customHeight="1">
      <c r="A73" s="49" t="s">
        <v>139</v>
      </c>
      <c r="B73" s="2" t="s">
        <v>9</v>
      </c>
      <c r="C73" s="78"/>
    </row>
    <row r="74" spans="1:3" s="2" customFormat="1" ht="24.75" customHeight="1">
      <c r="A74" s="49" t="s">
        <v>141</v>
      </c>
      <c r="B74" s="2" t="s">
        <v>10</v>
      </c>
      <c r="C74" s="78"/>
    </row>
    <row r="75" spans="1:3" s="2" customFormat="1" ht="24.75" customHeight="1">
      <c r="A75" s="49" t="s">
        <v>140</v>
      </c>
      <c r="B75" s="2" t="s">
        <v>161</v>
      </c>
      <c r="C75" s="78"/>
    </row>
    <row r="76" spans="1:3" s="2" customFormat="1" ht="16.5" customHeight="1">
      <c r="A76" s="49"/>
      <c r="B76" s="2" t="s">
        <v>159</v>
      </c>
      <c r="C76" s="78"/>
    </row>
    <row r="77" spans="1:3" s="2" customFormat="1" ht="16.5" customHeight="1">
      <c r="A77" s="49"/>
      <c r="B77" s="2" t="s">
        <v>160</v>
      </c>
      <c r="C77" s="78"/>
    </row>
    <row r="78" s="2" customFormat="1" ht="16.5" customHeight="1">
      <c r="A78" s="49"/>
    </row>
    <row r="79" spans="1:5" s="1" customFormat="1" ht="26.25" customHeight="1">
      <c r="A79" s="49" t="s">
        <v>142</v>
      </c>
      <c r="B79" s="7" t="s">
        <v>25</v>
      </c>
      <c r="C79" s="8"/>
      <c r="D79" s="8"/>
      <c r="E79" s="8"/>
    </row>
    <row r="80" spans="1:5" ht="28.5" customHeight="1">
      <c r="A80" s="74"/>
      <c r="B80" s="75"/>
      <c r="C80" s="76"/>
      <c r="D80" s="77"/>
      <c r="E80" s="77"/>
    </row>
    <row r="81" spans="1:5" ht="28.5" customHeight="1">
      <c r="A81" s="61"/>
      <c r="B81" s="62"/>
      <c r="C81" s="59"/>
      <c r="D81" s="58"/>
      <c r="E81" s="58"/>
    </row>
    <row r="82" spans="1:5" ht="28.5" customHeight="1">
      <c r="A82" s="61"/>
      <c r="B82" s="62"/>
      <c r="C82" s="59"/>
      <c r="D82" s="58"/>
      <c r="E82" s="58"/>
    </row>
    <row r="83" spans="1:5" ht="28.5" customHeight="1">
      <c r="A83" s="61"/>
      <c r="B83" s="62"/>
      <c r="C83" s="59"/>
      <c r="D83" s="58"/>
      <c r="E83" s="58"/>
    </row>
    <row r="84" spans="1:5" ht="28.5" customHeight="1">
      <c r="A84" s="61"/>
      <c r="B84" s="58"/>
      <c r="C84" s="59"/>
      <c r="D84" s="58"/>
      <c r="E84" s="58"/>
    </row>
    <row r="85" spans="1:5" ht="28.5" customHeight="1">
      <c r="A85" s="61"/>
      <c r="B85" s="58"/>
      <c r="C85" s="59"/>
      <c r="D85" s="58"/>
      <c r="E85" s="58"/>
    </row>
    <row r="86" spans="1:5" ht="28.5" customHeight="1">
      <c r="A86" s="57" t="s">
        <v>150</v>
      </c>
      <c r="B86" s="58"/>
      <c r="C86" s="59"/>
      <c r="D86" s="57" t="s">
        <v>151</v>
      </c>
      <c r="E86" s="58"/>
    </row>
    <row r="88" ht="12.75">
      <c r="C88" s="10"/>
    </row>
    <row r="89" ht="12.75">
      <c r="C89" s="10"/>
    </row>
    <row r="90" ht="12.75">
      <c r="C90" s="10"/>
    </row>
    <row r="91" ht="12.75">
      <c r="C91" s="10"/>
    </row>
    <row r="92" ht="12.75">
      <c r="C92" s="10"/>
    </row>
    <row r="93" ht="12.75">
      <c r="C93" s="10"/>
    </row>
    <row r="94" ht="12.75">
      <c r="C94" s="10"/>
    </row>
    <row r="95" ht="12.75">
      <c r="C95" s="10"/>
    </row>
    <row r="96" ht="12.75">
      <c r="C96" s="10"/>
    </row>
    <row r="97" ht="12.75">
      <c r="C97" s="10"/>
    </row>
    <row r="98" ht="12.75">
      <c r="C98" s="10"/>
    </row>
    <row r="99" ht="12.75">
      <c r="C99" s="10"/>
    </row>
    <row r="100" ht="12.75">
      <c r="C100" s="10"/>
    </row>
    <row r="101" ht="12.75">
      <c r="C101" s="10"/>
    </row>
    <row r="102" ht="12.75">
      <c r="C102" s="10"/>
    </row>
    <row r="103" ht="12.75">
      <c r="C103" s="10"/>
    </row>
    <row r="104" ht="12.75">
      <c r="C104" s="10"/>
    </row>
    <row r="105" ht="12.75">
      <c r="C105" s="10"/>
    </row>
    <row r="106" ht="12.75">
      <c r="C106" s="10"/>
    </row>
    <row r="107" ht="12.75">
      <c r="C107" s="10"/>
    </row>
  </sheetData>
  <printOptions gridLines="1"/>
  <pageMargins left="0.73" right="0.42" top="1.22" bottom="0.67" header="0.65" footer="0.37"/>
  <pageSetup fitToHeight="4" fitToWidth="4" horizontalDpi="600" verticalDpi="600" orientation="landscape" paperSize="9" scale="115" r:id="rId3"/>
  <headerFooter alignWithMargins="0">
    <oddHeader>&amp;L&amp;"Arial,Fett"&amp;16Datenerfassung zur Berechnung der Produktionskosten</oddHeader>
    <oddFooter>&amp;L&amp;D - &amp;P/&amp;N&amp;R&amp;F&amp;A</oddFooter>
  </headerFooter>
  <rowBreaks count="4" manualBreakCount="4">
    <brk id="18" max="4" man="1"/>
    <brk id="35" max="4" man="1"/>
    <brk id="53" max="4" man="1"/>
    <brk id="71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421875" style="23" customWidth="1"/>
    <col min="2" max="2" width="42.8515625" style="23" customWidth="1"/>
    <col min="3" max="3" width="14.8515625" style="23" customWidth="1"/>
    <col min="4" max="4" width="14.421875" style="23" customWidth="1"/>
    <col min="5" max="5" width="6.00390625" style="21" customWidth="1"/>
    <col min="6" max="6" width="6.7109375" style="23" customWidth="1"/>
    <col min="7" max="7" width="3.8515625" style="23" customWidth="1"/>
    <col min="8" max="8" width="15.7109375" style="23" customWidth="1"/>
    <col min="9" max="9" width="15.421875" style="23" customWidth="1"/>
    <col min="10" max="10" width="14.00390625" style="23" customWidth="1"/>
    <col min="11" max="16384" width="11.57421875" style="23" customWidth="1"/>
  </cols>
  <sheetData>
    <row r="1" ht="38.25" customHeight="1">
      <c r="A1" s="43" t="s">
        <v>32</v>
      </c>
    </row>
    <row r="2" ht="19.5" customHeight="1">
      <c r="A2" s="43"/>
    </row>
    <row r="3" spans="1:6" s="20" customFormat="1" ht="29.25" customHeight="1">
      <c r="A3" s="47"/>
      <c r="B3" s="63" t="s">
        <v>144</v>
      </c>
      <c r="C3" s="46">
        <v>0</v>
      </c>
      <c r="D3" s="46">
        <v>0</v>
      </c>
      <c r="E3" s="19"/>
      <c r="F3" s="27"/>
    </row>
    <row r="4" spans="1:5" s="24" customFormat="1" ht="24.75" customHeight="1">
      <c r="A4" s="25"/>
      <c r="B4" s="25" t="s">
        <v>31</v>
      </c>
      <c r="C4" s="35">
        <f>Datenerfassung!C65+Datenerfassung!C66</f>
        <v>1E-06</v>
      </c>
      <c r="D4" s="35">
        <f>Datenerfassung!D65+Datenerfassung!D66</f>
        <v>1E-06</v>
      </c>
      <c r="E4" s="41"/>
    </row>
    <row r="5" spans="2:9" s="24" customFormat="1" ht="33.75" customHeight="1">
      <c r="B5" s="32" t="s">
        <v>33</v>
      </c>
      <c r="C5" s="44">
        <f>C4/Datenerfassung!C59</f>
        <v>1</v>
      </c>
      <c r="D5" s="44">
        <f>D4/Datenerfassung!D59</f>
        <v>1</v>
      </c>
      <c r="E5" s="41"/>
      <c r="F5" s="42"/>
      <c r="G5" s="42"/>
      <c r="H5" s="42"/>
      <c r="I5" s="45"/>
    </row>
    <row r="6" spans="1:8" s="24" customFormat="1" ht="24" customHeight="1">
      <c r="A6" s="25"/>
      <c r="B6" s="25" t="s">
        <v>124</v>
      </c>
      <c r="C6" s="35">
        <f>C5*(Datenerfassung!C64)</f>
        <v>0</v>
      </c>
      <c r="D6" s="35">
        <f>D5*(Datenerfassung!D64)</f>
        <v>0</v>
      </c>
      <c r="E6" s="41"/>
      <c r="F6" s="42"/>
      <c r="G6" s="42"/>
      <c r="H6" s="42"/>
    </row>
    <row r="7" spans="1:8" s="38" customFormat="1" ht="30.75" customHeight="1">
      <c r="A7" s="31" t="s">
        <v>34</v>
      </c>
      <c r="C7" s="17">
        <f>C6+C4</f>
        <v>1E-06</v>
      </c>
      <c r="D7" s="17">
        <f>D6+D4</f>
        <v>1E-06</v>
      </c>
      <c r="E7" s="36"/>
      <c r="F7" s="37"/>
      <c r="G7" s="37"/>
      <c r="H7" s="37"/>
    </row>
    <row r="8" spans="1:8" s="24" customFormat="1" ht="25.5" customHeight="1">
      <c r="A8" s="25"/>
      <c r="B8" s="25" t="s">
        <v>35</v>
      </c>
      <c r="C8" s="35">
        <f>Datenerfassung!C68</f>
        <v>1E-06</v>
      </c>
      <c r="D8" s="35">
        <f>Datenerfassung!D68</f>
        <v>1E-06</v>
      </c>
      <c r="E8" s="41"/>
      <c r="F8" s="42"/>
      <c r="G8" s="42"/>
      <c r="H8" s="42"/>
    </row>
    <row r="9" spans="1:8" s="24" customFormat="1" ht="25.5" customHeight="1">
      <c r="A9" s="25"/>
      <c r="B9" s="25" t="s">
        <v>36</v>
      </c>
      <c r="C9" s="35">
        <f>Datenerfassung!C69</f>
        <v>1E-06</v>
      </c>
      <c r="D9" s="35">
        <f>Datenerfassung!D69</f>
        <v>1E-06</v>
      </c>
      <c r="E9" s="41"/>
      <c r="F9" s="42"/>
      <c r="G9" s="42"/>
      <c r="H9" s="42"/>
    </row>
    <row r="10" spans="1:8" s="24" customFormat="1" ht="25.5" customHeight="1">
      <c r="A10" s="25"/>
      <c r="B10" s="25" t="s">
        <v>21</v>
      </c>
      <c r="C10" s="35">
        <f>Datenerfassung!C70</f>
        <v>0</v>
      </c>
      <c r="D10" s="35">
        <f>Datenerfassung!D70</f>
        <v>0</v>
      </c>
      <c r="E10" s="41"/>
      <c r="F10" s="42"/>
      <c r="G10" s="42"/>
      <c r="H10" s="42"/>
    </row>
    <row r="11" spans="1:8" s="38" customFormat="1" ht="25.5" customHeight="1">
      <c r="A11" s="22"/>
      <c r="B11" s="31" t="s">
        <v>171</v>
      </c>
      <c r="C11" s="17">
        <f>SUM(C8:C10)</f>
        <v>2E-06</v>
      </c>
      <c r="D11" s="17">
        <f>SUM(D8:D10)</f>
        <v>2E-06</v>
      </c>
      <c r="E11" s="36"/>
      <c r="F11" s="37"/>
      <c r="G11" s="37"/>
      <c r="H11" s="37"/>
    </row>
    <row r="12" spans="1:5" s="20" customFormat="1" ht="20.25" customHeight="1">
      <c r="A12" s="30"/>
      <c r="B12" s="28" t="s">
        <v>22</v>
      </c>
      <c r="C12" s="29">
        <f>Datenerfassung!C30</f>
        <v>0</v>
      </c>
      <c r="D12" s="29">
        <f>Datenerfassung!D30</f>
        <v>0</v>
      </c>
      <c r="E12" s="19"/>
    </row>
    <row r="13" spans="1:6" s="20" customFormat="1" ht="29.25" customHeight="1">
      <c r="A13" s="40"/>
      <c r="B13" s="33" t="s">
        <v>37</v>
      </c>
      <c r="C13" s="39">
        <f>C12/(C9)</f>
        <v>0</v>
      </c>
      <c r="D13" s="39">
        <f>D12/(D9)</f>
        <v>0</v>
      </c>
      <c r="E13" s="19"/>
      <c r="F13" s="27"/>
    </row>
    <row r="15" spans="1:6" s="20" customFormat="1" ht="29.25" customHeight="1">
      <c r="A15" s="40"/>
      <c r="B15" s="33" t="s">
        <v>38</v>
      </c>
      <c r="C15" s="39">
        <f>C9/C11</f>
        <v>0.5</v>
      </c>
      <c r="D15" s="39">
        <f>D9/D11</f>
        <v>0.5</v>
      </c>
      <c r="E15" s="19"/>
      <c r="F15" s="27"/>
    </row>
    <row r="16" spans="1:6" s="20" customFormat="1" ht="29.25" customHeight="1">
      <c r="A16" s="40"/>
      <c r="B16" s="33" t="s">
        <v>39</v>
      </c>
      <c r="C16" s="34">
        <f>C15*C13*C7</f>
        <v>0</v>
      </c>
      <c r="D16" s="34">
        <f>D15*D13*D7</f>
        <v>0</v>
      </c>
      <c r="E16" s="19"/>
      <c r="F16" s="27"/>
    </row>
    <row r="17" spans="1:6" s="20" customFormat="1" ht="29.25" customHeight="1">
      <c r="A17" s="40"/>
      <c r="B17" s="33" t="s">
        <v>40</v>
      </c>
      <c r="C17" s="34">
        <f>(1-C15)*C3*C7</f>
        <v>0</v>
      </c>
      <c r="D17" s="34">
        <f>(1-D15)*D3*D7</f>
        <v>0</v>
      </c>
      <c r="E17" s="19"/>
      <c r="F17" s="27"/>
    </row>
    <row r="18" spans="2:8" s="38" customFormat="1" ht="30.75" customHeight="1">
      <c r="B18" s="31" t="s">
        <v>41</v>
      </c>
      <c r="C18" s="17">
        <f>C17+C16</f>
        <v>0</v>
      </c>
      <c r="D18" s="17">
        <f>D17+D16</f>
        <v>0</v>
      </c>
      <c r="E18" s="36"/>
      <c r="F18" s="37"/>
      <c r="G18" s="37"/>
      <c r="H18" s="37"/>
    </row>
  </sheetData>
  <printOptions/>
  <pageMargins left="0.69" right="0.6" top="1.44" bottom="0.93" header="0.69" footer="0.51"/>
  <pageSetup fitToHeight="2" fitToWidth="1" horizontalDpi="600" verticalDpi="600" orientation="portrait" paperSize="9" r:id="rId3"/>
  <headerFooter alignWithMargins="0">
    <oddHeader>&amp;L&amp;"Arial,Fett"&amp;20Berechnung des Finanzaufwands</oddHeader>
    <oddFooter>&amp;L&amp;D&amp;R&amp;F&amp;A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8.57421875" style="23" bestFit="1" customWidth="1"/>
    <col min="2" max="3" width="13.8515625" style="23" customWidth="1"/>
    <col min="4" max="4" width="15.28125" style="23" customWidth="1"/>
    <col min="5" max="16384" width="11.421875" style="23" customWidth="1"/>
  </cols>
  <sheetData>
    <row r="1" spans="1:2" s="38" customFormat="1" ht="30" customHeight="1">
      <c r="A1" s="31" t="s">
        <v>42</v>
      </c>
      <c r="B1" s="17">
        <f>Datenerfassung!C3</f>
        <v>0</v>
      </c>
    </row>
    <row r="2" spans="1:2" s="38" customFormat="1" ht="30" customHeight="1">
      <c r="A2" s="31" t="str">
        <f>Datenerfassung!B5</f>
        <v>Jahr der Konzessionserteilung</v>
      </c>
      <c r="B2" s="31">
        <f>Datenerfassung!C5</f>
        <v>0</v>
      </c>
    </row>
    <row r="3" spans="2:4" s="24" customFormat="1" ht="30" customHeight="1">
      <c r="B3" s="26">
        <f>Datenerfassung!C11</f>
        <v>1998</v>
      </c>
      <c r="C3" s="26">
        <f>Datenerfassung!D11</f>
        <v>1997</v>
      </c>
      <c r="D3" s="26" t="s">
        <v>123</v>
      </c>
    </row>
    <row r="4" spans="1:4" s="25" customFormat="1" ht="30" customHeight="1">
      <c r="A4" s="25" t="s">
        <v>43</v>
      </c>
      <c r="B4" s="35">
        <f>SUM(B5:B7)</f>
        <v>0</v>
      </c>
      <c r="C4" s="35">
        <f>SUM(C5:C7)</f>
        <v>0</v>
      </c>
      <c r="D4" s="35">
        <f>(C4+B4)/2</f>
        <v>0</v>
      </c>
    </row>
    <row r="5" spans="1:4" s="20" customFormat="1" ht="22.5" customHeight="1">
      <c r="A5" s="20" t="s">
        <v>11</v>
      </c>
      <c r="B5" s="27">
        <f>Datenerfassung!C20</f>
        <v>0</v>
      </c>
      <c r="C5" s="27">
        <f>Datenerfassung!D20</f>
        <v>0</v>
      </c>
      <c r="D5" s="27">
        <f aca="true" t="shared" si="0" ref="D5:D24">(C5+B5)/2</f>
        <v>0</v>
      </c>
    </row>
    <row r="6" spans="1:4" s="20" customFormat="1" ht="22.5" customHeight="1">
      <c r="A6" s="20" t="s">
        <v>50</v>
      </c>
      <c r="B6" s="27">
        <f>Datenerfassung!C21</f>
        <v>0</v>
      </c>
      <c r="C6" s="27">
        <f>Datenerfassung!D21</f>
        <v>0</v>
      </c>
      <c r="D6" s="27">
        <f t="shared" si="0"/>
        <v>0</v>
      </c>
    </row>
    <row r="7" spans="1:4" s="20" customFormat="1" ht="22.5" customHeight="1">
      <c r="A7" s="20" t="s">
        <v>51</v>
      </c>
      <c r="B7" s="27">
        <f>Datenerfassung!C25</f>
        <v>0</v>
      </c>
      <c r="C7" s="27">
        <f>Datenerfassung!D25</f>
        <v>0</v>
      </c>
      <c r="D7" s="27">
        <f t="shared" si="0"/>
        <v>0</v>
      </c>
    </row>
    <row r="8" spans="1:4" s="25" customFormat="1" ht="30" customHeight="1">
      <c r="A8" s="25" t="s">
        <v>12</v>
      </c>
      <c r="B8" s="35">
        <f>SUM(B9:B10)</f>
        <v>0</v>
      </c>
      <c r="C8" s="35">
        <f>SUM(C9:C10)</f>
        <v>0</v>
      </c>
      <c r="D8" s="35">
        <f t="shared" si="0"/>
        <v>0</v>
      </c>
    </row>
    <row r="9" spans="1:4" s="20" customFormat="1" ht="22.5" customHeight="1">
      <c r="A9" s="20" t="s">
        <v>49</v>
      </c>
      <c r="B9" s="27">
        <f>'Berechnung Finanzaufwand'!C18</f>
        <v>0</v>
      </c>
      <c r="C9" s="27">
        <f>'Berechnung Finanzaufwand'!D18</f>
        <v>0</v>
      </c>
      <c r="D9" s="27">
        <f t="shared" si="0"/>
        <v>0</v>
      </c>
    </row>
    <row r="10" spans="1:4" s="20" customFormat="1" ht="22.5" customHeight="1">
      <c r="A10" s="20" t="s">
        <v>13</v>
      </c>
      <c r="B10" s="27">
        <f>Datenerfassung!C31</f>
        <v>0</v>
      </c>
      <c r="C10" s="27">
        <f>Datenerfassung!D31</f>
        <v>0</v>
      </c>
      <c r="D10" s="27">
        <f t="shared" si="0"/>
        <v>0</v>
      </c>
    </row>
    <row r="11" spans="1:4" s="25" customFormat="1" ht="30" customHeight="1">
      <c r="A11" s="25" t="s">
        <v>24</v>
      </c>
      <c r="B11" s="35">
        <f>SUM(B12:B19)</f>
        <v>0</v>
      </c>
      <c r="C11" s="35">
        <f>SUM(C12:C19)</f>
        <v>0</v>
      </c>
      <c r="D11" s="35">
        <f t="shared" si="0"/>
        <v>0</v>
      </c>
    </row>
    <row r="12" spans="1:4" s="20" customFormat="1" ht="22.5" customHeight="1">
      <c r="A12" s="20" t="s">
        <v>44</v>
      </c>
      <c r="B12" s="27">
        <f>Datenerfassung!C37</f>
        <v>0</v>
      </c>
      <c r="C12" s="27">
        <f>Datenerfassung!D37</f>
        <v>0</v>
      </c>
      <c r="D12" s="27">
        <f t="shared" si="0"/>
        <v>0</v>
      </c>
    </row>
    <row r="13" spans="1:4" s="20" customFormat="1" ht="22.5" customHeight="1">
      <c r="A13" s="20" t="s">
        <v>45</v>
      </c>
      <c r="B13" s="27">
        <f>Datenerfassung!C38</f>
        <v>0</v>
      </c>
      <c r="C13" s="27">
        <f>Datenerfassung!D38</f>
        <v>0</v>
      </c>
      <c r="D13" s="27">
        <f t="shared" si="0"/>
        <v>0</v>
      </c>
    </row>
    <row r="14" spans="1:4" s="20" customFormat="1" ht="22.5" customHeight="1">
      <c r="A14" s="20" t="s">
        <v>46</v>
      </c>
      <c r="B14" s="27">
        <f>Datenerfassung!C39</f>
        <v>0</v>
      </c>
      <c r="C14" s="27">
        <f>Datenerfassung!D39</f>
        <v>0</v>
      </c>
      <c r="D14" s="27">
        <f t="shared" si="0"/>
        <v>0</v>
      </c>
    </row>
    <row r="15" spans="1:4" s="20" customFormat="1" ht="22.5" customHeight="1">
      <c r="A15" s="20" t="s">
        <v>47</v>
      </c>
      <c r="B15" s="27">
        <f>Datenerfassung!C40</f>
        <v>0</v>
      </c>
      <c r="C15" s="27">
        <f>Datenerfassung!D40</f>
        <v>0</v>
      </c>
      <c r="D15" s="27">
        <f t="shared" si="0"/>
        <v>0</v>
      </c>
    </row>
    <row r="16" spans="1:4" s="20" customFormat="1" ht="22.5" customHeight="1">
      <c r="A16" s="20" t="s">
        <v>14</v>
      </c>
      <c r="B16" s="27">
        <f>Datenerfassung!C41</f>
        <v>0</v>
      </c>
      <c r="C16" s="27">
        <f>Datenerfassung!D41</f>
        <v>0</v>
      </c>
      <c r="D16" s="27">
        <f t="shared" si="0"/>
        <v>0</v>
      </c>
    </row>
    <row r="17" spans="1:4" s="20" customFormat="1" ht="22.5" customHeight="1">
      <c r="A17" s="20" t="s">
        <v>48</v>
      </c>
      <c r="B17" s="27">
        <f>SUM(Datenerfassung!C43:C45)</f>
        <v>0</v>
      </c>
      <c r="C17" s="27">
        <f>SUM(Datenerfassung!D43:D45)</f>
        <v>0</v>
      </c>
      <c r="D17" s="27">
        <f t="shared" si="0"/>
        <v>0</v>
      </c>
    </row>
    <row r="18" spans="1:4" s="20" customFormat="1" ht="22.5" customHeight="1">
      <c r="A18" s="20" t="s">
        <v>18</v>
      </c>
      <c r="B18" s="27">
        <f>Datenerfassung!C46</f>
        <v>0</v>
      </c>
      <c r="C18" s="27">
        <f>Datenerfassung!D46</f>
        <v>0</v>
      </c>
      <c r="D18" s="27">
        <f>Datenerfassung!E46</f>
        <v>0</v>
      </c>
    </row>
    <row r="19" spans="1:4" s="20" customFormat="1" ht="22.5" customHeight="1">
      <c r="A19" s="20" t="s">
        <v>19</v>
      </c>
      <c r="B19" s="27">
        <f>Datenerfassung!C47</f>
        <v>0</v>
      </c>
      <c r="C19" s="27">
        <f>Datenerfassung!D47</f>
        <v>0</v>
      </c>
      <c r="D19" s="27">
        <f t="shared" si="0"/>
        <v>0</v>
      </c>
    </row>
    <row r="20" spans="1:4" s="24" customFormat="1" ht="23.25" customHeight="1">
      <c r="A20" s="25" t="s">
        <v>116</v>
      </c>
      <c r="B20" s="35">
        <f>Datenerfassung!C50</f>
        <v>0</v>
      </c>
      <c r="C20" s="35">
        <f>Datenerfassung!D50</f>
        <v>0</v>
      </c>
      <c r="D20" s="35">
        <f t="shared" si="0"/>
        <v>0</v>
      </c>
    </row>
    <row r="21" spans="1:4" s="24" customFormat="1" ht="23.25" customHeight="1">
      <c r="A21" s="25" t="s">
        <v>136</v>
      </c>
      <c r="B21" s="35">
        <f>Datenerfassung!C52</f>
        <v>0</v>
      </c>
      <c r="C21" s="35">
        <f>Datenerfassung!D52</f>
        <v>0</v>
      </c>
      <c r="D21" s="35">
        <f t="shared" si="0"/>
        <v>0</v>
      </c>
    </row>
    <row r="22" spans="1:5" s="25" customFormat="1" ht="31.5" customHeight="1">
      <c r="A22" s="25" t="s">
        <v>118</v>
      </c>
      <c r="B22" s="35">
        <f>B11+B8+B4+B20+B21</f>
        <v>0</v>
      </c>
      <c r="C22" s="35">
        <f>C11+C8+C4+C20+C21</f>
        <v>0</v>
      </c>
      <c r="D22" s="35">
        <f t="shared" si="0"/>
        <v>0</v>
      </c>
      <c r="E22" s="24"/>
    </row>
    <row r="23" spans="1:7" s="25" customFormat="1" ht="31.5" customHeight="1">
      <c r="A23" s="25" t="s">
        <v>119</v>
      </c>
      <c r="B23" s="35">
        <f>Datenerfassung!C13</f>
        <v>0.01</v>
      </c>
      <c r="C23" s="35">
        <f>Datenerfassung!D13</f>
        <v>0.01</v>
      </c>
      <c r="D23" s="35">
        <f>Datenerfassung!E13</f>
        <v>0.01</v>
      </c>
      <c r="E23" s="35"/>
      <c r="F23" s="35"/>
      <c r="G23" s="35"/>
    </row>
    <row r="24" spans="1:4" s="31" customFormat="1" ht="44.25" customHeight="1">
      <c r="A24" s="64" t="s">
        <v>147</v>
      </c>
      <c r="B24" s="65">
        <f>(B22*100)/B23</f>
        <v>0</v>
      </c>
      <c r="C24" s="65">
        <f>(C22*100)/C23</f>
        <v>0</v>
      </c>
      <c r="D24" s="65">
        <f t="shared" si="0"/>
        <v>0</v>
      </c>
    </row>
    <row r="25" spans="1:4" s="38" customFormat="1" ht="44.25" customHeight="1">
      <c r="A25" s="64" t="s">
        <v>148</v>
      </c>
      <c r="B25" s="65">
        <f>((B22-B20)*100)/B23</f>
        <v>0</v>
      </c>
      <c r="C25" s="65">
        <f>((C22-C20)*100)/C23</f>
        <v>0</v>
      </c>
      <c r="D25" s="65">
        <f>(C25+B25)/2</f>
        <v>0</v>
      </c>
    </row>
    <row r="26" spans="1:4" s="38" customFormat="1" ht="44.25" customHeight="1">
      <c r="A26" s="64" t="s">
        <v>137</v>
      </c>
      <c r="B26" s="65">
        <f>((B22+C22)*50)/D23</f>
        <v>0</v>
      </c>
      <c r="C26" s="65"/>
      <c r="D26" s="65"/>
    </row>
    <row r="27" spans="1:4" s="38" customFormat="1" ht="44.25" customHeight="1">
      <c r="A27" s="64"/>
      <c r="B27" s="66"/>
      <c r="C27" s="66"/>
      <c r="D27" s="66"/>
    </row>
  </sheetData>
  <printOptions/>
  <pageMargins left="0.7" right="0.75" top="1.33" bottom="1" header="0.76" footer="0.4921259845"/>
  <pageSetup horizontalDpi="600" verticalDpi="600" orientation="portrait" paperSize="9" scale="90" r:id="rId3"/>
  <headerFooter alignWithMargins="0">
    <oddHeader>&amp;L&amp;"Arial,Fett"&amp;20Resultate: Strom-Erzeugungskosten</oddHeader>
    <oddFooter>&amp;L&amp;D&amp;R&amp;"Arial,Fett"&amp;F&amp;"Arial,Standard"&amp;A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BFE</dc:creator>
  <cp:keywords/>
  <dc:description/>
  <cp:lastModifiedBy>Urben Martin</cp:lastModifiedBy>
  <cp:lastPrinted>2000-02-22T14:33:14Z</cp:lastPrinted>
  <dcterms:created xsi:type="dcterms:W3CDTF">1999-10-07T09:36:09Z</dcterms:created>
  <dcterms:modified xsi:type="dcterms:W3CDTF">2006-03-19T12:11:39Z</dcterms:modified>
  <cp:category/>
  <cp:version/>
  <cp:contentType/>
  <cp:contentStatus/>
</cp:coreProperties>
</file>